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<sst xmlns="http://schemas.openxmlformats.org/spreadsheetml/2006/main" count="66" uniqueCount="66">
  <si>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   </t>
  </si>
  <si>
    <t xml:space="preserve">Исполнение доходной части бюджета муниципального образования </t>
  </si>
  <si>
    <t xml:space="preserve"> «Келермесское сельское поселение» за январь-март 2024 года </t>
  </si>
  <si>
    <t>(тыс.руб)</t>
  </si>
  <si>
    <r>
      <t xml:space="preserve">    </t>
    </r>
    <r>
      <rPr>
        <b/>
        <sz val="12"/>
        <rFont val="Times New Roman"/>
        <family val="1"/>
      </rPr>
      <t>Код бюджетной классификации РФ</t>
    </r>
  </si>
  <si>
    <t>Наименование доходов</t>
  </si>
  <si>
    <t>Бюджетные назначения на 2024г.</t>
  </si>
  <si>
    <t>Исполнение бюджетных назначений за январь-март 2024г.</t>
  </si>
  <si>
    <t>Отклонение(+,-)</t>
  </si>
  <si>
    <t>% исполнения</t>
  </si>
  <si>
    <t>000 00000 00 000 000</t>
  </si>
  <si>
    <t>НАЛОГОВЫЕ И НЕНАЛОГОВЫЕ  ДОХОДЫ</t>
  </si>
  <si>
    <t xml:space="preserve">100 00000 00 000 000 </t>
  </si>
  <si>
    <t>Налоговые доходы</t>
  </si>
  <si>
    <t>101 00000 00 0000 000</t>
  </si>
  <si>
    <t>Налоги на прибыль, доходы</t>
  </si>
  <si>
    <t>101 02010 01 0000 110</t>
  </si>
  <si>
    <t>Налог на доходы физических лиц</t>
  </si>
  <si>
    <t>103 00000 00 0000 000</t>
  </si>
  <si>
    <t>Налоги на товары (работы,услуги), реализуемые на территории Российской Федерации</t>
  </si>
  <si>
    <t>103 02231 01 0000 110</t>
  </si>
  <si>
    <t>Доходы от уплаты акцизов на дизельное топливо</t>
  </si>
  <si>
    <t>103 02241 01 0000 110</t>
  </si>
  <si>
    <t>Доходы от уплаты акцизов на моторные масла</t>
  </si>
  <si>
    <t>103 02251 01 0000 110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</si>
  <si>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</si>
  <si>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</si>
  <si>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</si>
  <si>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</si>
  <si>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</si>
  <si>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</si>
  <si>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</si>
  <si>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</si>
  <si>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</si>
  <si>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106 01030 10 0000 110 </t>
  </si>
  <si>
    <t>Налог на имущество физических лиц</t>
  </si>
  <si>
    <t>106 06003 10 0000 110</t>
  </si>
  <si>
    <t>Земельный налог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</si>
  <si>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</si>
  <si>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</si>
  <si>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 муниципальной собственности.</t>
  </si>
  <si>
    <t>111 05025 10 0000120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</si>
  <si>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</si>
  <si>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</si>
  <si>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</si>
  <si>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1 16 00000 00 0000 000</t>
  </si>
  <si>
    <t>Штрафы, санкции,возмещение ущерба</t>
  </si>
  <si>
    <t>1 16 18000 02 0000 140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</si>
  <si>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</si>
  <si>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2 00 00000 00 0000 000</t>
  </si>
  <si>
    <t>Безвозмездные поступления</t>
  </si>
  <si>
    <t>2 02 00000 00 0000 150</t>
  </si>
  <si>
    <t>Безвозмездные по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</si>
  <si>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</si>
  <si>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</si>
  <si>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2 02 15001 10 0000 150</t>
  </si>
  <si>
    <t>Дотации бюджетам поселений на выравнивание бюджетной обеспеченности</t>
  </si>
  <si>
    <t>2 02 19999 10 0000 150</t>
  </si>
  <si>
    <t>Прочие дотации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</si>
  <si>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</si>
  <si>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</si>
  <si>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</si>
  <si>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</si>
  <si>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2 02 30024 10 0000 150</t>
  </si>
  <si>
    <t>Субвенции бюджетам поселений на выполнение передаваемых полномочий субъектов Российской федерации.</t>
  </si>
  <si>
    <t>ВСЕГО ДОХОДОВ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</si>
</sst>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"/>
    <numFmt numFmtId="167" formatCode="0.00_ "/>
    <numFmt numFmtId="168" formatCode="@"/>
    <numFmt numFmtId="169" formatCode="0.0"/>
    <numFmt numFmtId="170" formatCode="_-* #,##0.00_р_._-;\-* #,##0.00_р_._-;_-* \-??_р_._-;_-@_-"/>
  </numFmts>
  <fonts count="1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center" vertical="top" wrapText="1"/>
    </xf>
    <xf numFmtId="167" fontId="7" fillId="0" borderId="1" xfId="0" applyNumberFormat="1" applyFont="1" applyBorder="1" applyAlignment="1">
      <alignment horizontal="center" vertical="top" wrapText="1"/>
    </xf>
    <xf numFmtId="164" fontId="9" fillId="0" borderId="1" xfId="0" applyFont="1" applyBorder="1" applyAlignment="1">
      <alignment horizontal="justify" vertical="top" wrapText="1"/>
    </xf>
    <xf numFmtId="167" fontId="8" fillId="0" borderId="1" xfId="0" applyNumberFormat="1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justify" vertical="top" wrapText="1"/>
    </xf>
    <xf numFmtId="164" fontId="6" fillId="0" borderId="1" xfId="0" applyFont="1" applyBorder="1" applyAlignment="1">
      <alignment horizontal="justify" vertical="top" wrapText="1"/>
    </xf>
    <xf numFmtId="169" fontId="6" fillId="0" borderId="1" xfId="0" applyNumberFormat="1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left" vertical="top" wrapText="1"/>
    </xf>
    <xf numFmtId="169" fontId="8" fillId="0" borderId="1" xfId="0" applyNumberFormat="1" applyFont="1" applyBorder="1" applyAlignment="1">
      <alignment horizontal="center" vertical="top" wrapText="1"/>
    </xf>
    <xf numFmtId="164" fontId="9" fillId="0" borderId="1" xfId="0" applyFont="1" applyBorder="1" applyAlignment="1">
      <alignment horizontal="left" vertical="top" wrapText="1"/>
    </xf>
    <xf numFmtId="164" fontId="0" fillId="0" borderId="0" xfId="0" applyBorder="1" applyAlignment="1">
      <alignment/>
    </xf>
    <xf numFmtId="164" fontId="10" fillId="0" borderId="1" xfId="0" applyFont="1" applyBorder="1" applyAlignment="1">
      <alignment horizontal="justify" vertical="top" wrapText="1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Font="1" applyBorder="1" applyAlignment="1">
      <alignment vertical="top"/>
    </xf>
    <xf numFmtId="164" fontId="10" fillId="0" borderId="1" xfId="0" applyFont="1" applyBorder="1" applyAlignment="1">
      <alignment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="136" zoomScaleNormal="136" workbookViewId="0" topLeftCell="A1">
      <selection activeCell="D10" sqref="D10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6.625" style="0" customWidth="1"/>
    <col min="8" max="16384" width="9.375" style="0" customWidth="1"/>
  </cols>
  <sheetData>
    <row r="1" spans="2:6" ht="12.75" customHeight="1">
      <c r="B1" s="1" t="s">
        <v>0</v>
      </c>
      <c r="C1" s="1"/>
      <c r="D1" s="2"/>
      <c r="E1" s="2"/>
      <c r="F1" s="2"/>
    </row>
    <row r="2" spans="2:6" ht="12.75" customHeight="1">
      <c r="B2" s="1"/>
      <c r="C2" s="1"/>
      <c r="D2" s="2"/>
      <c r="E2" s="2"/>
      <c r="F2" s="2"/>
    </row>
    <row r="3" spans="2:6" ht="12.75" customHeight="1">
      <c r="B3" s="1"/>
      <c r="C3" s="1"/>
      <c r="D3" s="2"/>
      <c r="E3" s="2"/>
      <c r="F3" s="2"/>
    </row>
    <row r="4" spans="2:6" ht="12.75" customHeight="1">
      <c r="B4" s="1"/>
      <c r="C4" s="1"/>
      <c r="D4" s="2"/>
      <c r="E4" s="2"/>
      <c r="F4" s="2"/>
    </row>
    <row r="5" spans="2:6" ht="12.75" customHeight="1">
      <c r="B5" s="1"/>
      <c r="C5" s="1"/>
      <c r="D5" s="2"/>
      <c r="E5" s="2"/>
      <c r="F5" s="2"/>
    </row>
    <row r="6" spans="2:6" ht="12.75" customHeight="1">
      <c r="B6" s="1"/>
      <c r="C6" s="1"/>
      <c r="D6" s="3"/>
      <c r="E6" s="3"/>
      <c r="F6" s="3"/>
    </row>
    <row r="7" spans="2:6" ht="12.75" customHeight="1">
      <c r="B7" s="1"/>
      <c r="C7" s="1"/>
      <c r="D7" s="3"/>
      <c r="E7" s="3"/>
      <c r="F7" s="3"/>
    </row>
    <row r="8" spans="2:6" ht="12.75" customHeight="1">
      <c r="B8" s="1"/>
      <c r="C8" s="1"/>
      <c r="D8" s="3"/>
      <c r="E8" s="3"/>
      <c r="F8" s="3"/>
    </row>
    <row r="9" spans="1:6" ht="12.75">
      <c r="A9" s="4"/>
      <c r="B9" s="5" t="s">
        <v>1</v>
      </c>
      <c r="C9" s="5"/>
      <c r="D9" s="5"/>
      <c r="E9" s="5"/>
      <c r="F9" s="5"/>
    </row>
    <row r="10" spans="1:6" ht="12.75">
      <c r="A10" s="4"/>
      <c r="B10" s="5" t="s">
        <v>2</v>
      </c>
      <c r="C10" s="5"/>
      <c r="D10" s="5"/>
      <c r="E10" s="5"/>
      <c r="F10" s="5"/>
    </row>
    <row r="11" spans="1:6" ht="12.75">
      <c r="A11" s="4"/>
      <c r="B11" s="4"/>
      <c r="C11" s="4"/>
      <c r="D11" s="4"/>
      <c r="E11" s="4"/>
      <c r="F11" s="6" t="s">
        <v>3</v>
      </c>
    </row>
    <row r="12" spans="1:6" ht="64.5" customHeight="1">
      <c r="A12" s="7" t="s">
        <v>4</v>
      </c>
      <c r="B12" s="8" t="s">
        <v>5</v>
      </c>
      <c r="C12" s="9" t="s">
        <v>6</v>
      </c>
      <c r="D12" s="9" t="s">
        <v>7</v>
      </c>
      <c r="E12" s="9" t="s">
        <v>8</v>
      </c>
      <c r="F12" s="9" t="s">
        <v>9</v>
      </c>
    </row>
    <row r="13" spans="1:6" ht="33" customHeight="1">
      <c r="A13" s="10" t="s">
        <v>10</v>
      </c>
      <c r="B13" s="11" t="s">
        <v>11</v>
      </c>
      <c r="C13" s="12">
        <f>C14+C27</f>
        <v>8813.5</v>
      </c>
      <c r="D13" s="12">
        <f>D14+D27</f>
        <v>1930.07</v>
      </c>
      <c r="E13" s="13">
        <f aca="true" t="shared" si="0" ref="E13:E16">D13-C13</f>
        <v>-6883.43</v>
      </c>
      <c r="F13" s="13">
        <f aca="true" t="shared" si="1" ref="F13:F32">D13/C13*100</f>
        <v>21.899018551086403</v>
      </c>
    </row>
    <row r="14" spans="1:6" ht="19.5" customHeight="1">
      <c r="A14" s="10" t="s">
        <v>12</v>
      </c>
      <c r="B14" s="11" t="s">
        <v>13</v>
      </c>
      <c r="C14" s="13">
        <f>C15+C17+C22+C24</f>
        <v>7797.3</v>
      </c>
      <c r="D14" s="13">
        <f>D15+D17+D22+D24</f>
        <v>1657.12</v>
      </c>
      <c r="E14" s="9">
        <f t="shared" si="0"/>
        <v>-6140.18</v>
      </c>
      <c r="F14" s="13">
        <f t="shared" si="1"/>
        <v>21.25248483449399</v>
      </c>
    </row>
    <row r="15" spans="1:6" ht="18.75" customHeight="1">
      <c r="A15" s="10" t="s">
        <v>14</v>
      </c>
      <c r="B15" s="11" t="s">
        <v>15</v>
      </c>
      <c r="C15" s="14">
        <f>C16</f>
        <v>1241.4</v>
      </c>
      <c r="D15" s="13">
        <f>$D$16</f>
        <v>193.29</v>
      </c>
      <c r="E15" s="14">
        <f t="shared" si="0"/>
        <v>-1048.1100000000001</v>
      </c>
      <c r="F15" s="13">
        <f t="shared" si="1"/>
        <v>15.5703238279362</v>
      </c>
    </row>
    <row r="16" spans="1:6" ht="19.5" customHeight="1">
      <c r="A16" s="15" t="s">
        <v>16</v>
      </c>
      <c r="B16" s="16" t="s">
        <v>17</v>
      </c>
      <c r="C16" s="17">
        <v>1241.4</v>
      </c>
      <c r="D16" s="17">
        <v>193.29</v>
      </c>
      <c r="E16" s="17">
        <f t="shared" si="0"/>
        <v>-1048.1100000000001</v>
      </c>
      <c r="F16" s="13">
        <f t="shared" si="1"/>
        <v>15.5703238279362</v>
      </c>
    </row>
    <row r="17" spans="1:6" ht="45.75" customHeight="1">
      <c r="A17" s="15" t="s">
        <v>18</v>
      </c>
      <c r="B17" s="18" t="s">
        <v>19</v>
      </c>
      <c r="C17" s="14">
        <f>C18+C19+C20+C21</f>
        <v>2697.2</v>
      </c>
      <c r="D17" s="14">
        <f>D18+D19+D20+D21</f>
        <v>685.92</v>
      </c>
      <c r="E17" s="19">
        <f>E18+E19+E20+E21</f>
        <v>-2011.2800000000002</v>
      </c>
      <c r="F17" s="13">
        <f t="shared" si="1"/>
        <v>25.43081714370458</v>
      </c>
    </row>
    <row r="18" spans="1:6" ht="30" customHeight="1">
      <c r="A18" s="15" t="s">
        <v>20</v>
      </c>
      <c r="B18" s="20" t="s">
        <v>21</v>
      </c>
      <c r="C18" s="17">
        <v>1406.7</v>
      </c>
      <c r="D18" s="17">
        <v>336.29</v>
      </c>
      <c r="E18" s="21">
        <f aca="true" t="shared" si="2" ref="E18:E21">D18-C18</f>
        <v>-1070.41</v>
      </c>
      <c r="F18" s="13">
        <f t="shared" si="1"/>
        <v>23.906305537783464</v>
      </c>
    </row>
    <row r="19" spans="1:6" ht="24" customHeight="1">
      <c r="A19" s="15" t="s">
        <v>22</v>
      </c>
      <c r="B19" s="20" t="s">
        <v>23</v>
      </c>
      <c r="C19" s="17">
        <v>6.7</v>
      </c>
      <c r="D19" s="17">
        <v>1.77</v>
      </c>
      <c r="E19" s="21">
        <f t="shared" si="2"/>
        <v>-4.93</v>
      </c>
      <c r="F19" s="13">
        <f t="shared" si="1"/>
        <v>26.417910447761194</v>
      </c>
    </row>
    <row r="20" spans="1:6" ht="32.25" customHeight="1">
      <c r="A20" s="15" t="s">
        <v>24</v>
      </c>
      <c r="B20" s="20" t="s">
        <v>25</v>
      </c>
      <c r="C20" s="17">
        <v>1458.6</v>
      </c>
      <c r="D20" s="17">
        <v>383.56</v>
      </c>
      <c r="E20" s="21">
        <f t="shared" si="2"/>
        <v>-1075.04</v>
      </c>
      <c r="F20" s="13">
        <f t="shared" si="1"/>
        <v>26.296448649389824</v>
      </c>
    </row>
    <row r="21" spans="1:6" ht="35.25" customHeight="1">
      <c r="A21" s="15" t="s">
        <v>26</v>
      </c>
      <c r="B21" s="20" t="s">
        <v>27</v>
      </c>
      <c r="C21" s="17">
        <v>-174.8</v>
      </c>
      <c r="D21" s="17">
        <v>-35.7</v>
      </c>
      <c r="E21" s="21">
        <f t="shared" si="2"/>
        <v>139.10000000000002</v>
      </c>
      <c r="F21" s="13">
        <f t="shared" si="1"/>
        <v>20.4233409610984</v>
      </c>
    </row>
    <row r="22" spans="1:6" ht="18.75" customHeight="1">
      <c r="A22" s="10" t="s">
        <v>28</v>
      </c>
      <c r="B22" s="11" t="s">
        <v>29</v>
      </c>
      <c r="C22" s="19">
        <f>C23</f>
        <v>1020.7</v>
      </c>
      <c r="D22" s="13">
        <f>$D$23</f>
        <v>406.51</v>
      </c>
      <c r="E22" s="22">
        <f>E23</f>
        <v>-614.19</v>
      </c>
      <c r="F22" s="13">
        <f t="shared" si="1"/>
        <v>39.82658959537572</v>
      </c>
    </row>
    <row r="23" spans="1:6" ht="19.5" customHeight="1">
      <c r="A23" s="15" t="s">
        <v>30</v>
      </c>
      <c r="B23" s="23" t="s">
        <v>31</v>
      </c>
      <c r="C23" s="21">
        <v>1020.7</v>
      </c>
      <c r="D23" s="17">
        <v>406.51</v>
      </c>
      <c r="E23" s="24">
        <f>D23-C23</f>
        <v>-614.19</v>
      </c>
      <c r="F23" s="13">
        <f t="shared" si="1"/>
        <v>39.82658959537572</v>
      </c>
    </row>
    <row r="24" spans="1:6" ht="16.5" customHeight="1">
      <c r="A24" s="10" t="s">
        <v>32</v>
      </c>
      <c r="B24" s="11" t="s">
        <v>33</v>
      </c>
      <c r="C24" s="19">
        <f>C25+C26</f>
        <v>2838</v>
      </c>
      <c r="D24" s="14">
        <f>D25+D26</f>
        <v>371.4</v>
      </c>
      <c r="E24" s="19">
        <f>E25+E26</f>
        <v>-2466.6</v>
      </c>
      <c r="F24" s="13">
        <f t="shared" si="1"/>
        <v>13.086680761099364</v>
      </c>
    </row>
    <row r="25" spans="1:6" ht="16.5" customHeight="1">
      <c r="A25" s="15" t="s">
        <v>34</v>
      </c>
      <c r="B25" s="25" t="s">
        <v>35</v>
      </c>
      <c r="C25" s="17">
        <v>400</v>
      </c>
      <c r="D25" s="17">
        <v>22.64</v>
      </c>
      <c r="E25" s="21">
        <f aca="true" t="shared" si="3" ref="E25:E26">D25-C25</f>
        <v>-377.36</v>
      </c>
      <c r="F25" s="13">
        <f t="shared" si="1"/>
        <v>5.66</v>
      </c>
    </row>
    <row r="26" spans="1:6" ht="16.5" customHeight="1">
      <c r="A26" s="15" t="s">
        <v>36</v>
      </c>
      <c r="B26" s="16" t="s">
        <v>37</v>
      </c>
      <c r="C26" s="17">
        <v>2438</v>
      </c>
      <c r="D26" s="17">
        <v>348.76</v>
      </c>
      <c r="E26" s="21">
        <f t="shared" si="3"/>
        <v>-2089.24</v>
      </c>
      <c r="F26" s="13">
        <f t="shared" si="1"/>
        <v>14.305168170631665</v>
      </c>
    </row>
    <row r="27" spans="1:6" ht="30" customHeight="1">
      <c r="A27" s="15"/>
      <c r="B27" s="26" t="s">
        <v>38</v>
      </c>
      <c r="C27" s="27">
        <f>C28</f>
        <v>1016.2</v>
      </c>
      <c r="D27" s="28">
        <f>D28+D31</f>
        <v>272.95</v>
      </c>
      <c r="E27" s="27">
        <f>E28</f>
        <v>-763.3800000000001</v>
      </c>
      <c r="F27" s="13">
        <f t="shared" si="1"/>
        <v>26.859870104310176</v>
      </c>
    </row>
    <row r="28" spans="1:6" ht="49.5" customHeight="1">
      <c r="A28" s="10" t="s">
        <v>39</v>
      </c>
      <c r="B28" s="10" t="s">
        <v>40</v>
      </c>
      <c r="C28" s="27">
        <f>C29+C30</f>
        <v>1016.2</v>
      </c>
      <c r="D28" s="13">
        <f>D29+D30</f>
        <v>252.82</v>
      </c>
      <c r="E28" s="9">
        <f>D28-C28</f>
        <v>-763.3800000000001</v>
      </c>
      <c r="F28" s="13">
        <f t="shared" si="1"/>
        <v>24.8789608344814</v>
      </c>
    </row>
    <row r="29" spans="1:6" ht="57" customHeight="1">
      <c r="A29" s="15" t="s">
        <v>41</v>
      </c>
      <c r="B29" s="15" t="s">
        <v>42</v>
      </c>
      <c r="C29" s="29">
        <v>917</v>
      </c>
      <c r="D29" s="17">
        <v>228.01</v>
      </c>
      <c r="E29" s="21">
        <f>D29-C29</f>
        <v>-688.99</v>
      </c>
      <c r="F29" s="13">
        <f t="shared" si="1"/>
        <v>24.864776444929117</v>
      </c>
    </row>
    <row r="30" spans="1:7" ht="12.75">
      <c r="A30" s="23" t="s">
        <v>43</v>
      </c>
      <c r="B30" s="30" t="s">
        <v>44</v>
      </c>
      <c r="C30" s="29">
        <v>99.2</v>
      </c>
      <c r="D30" s="17">
        <v>24.81</v>
      </c>
      <c r="E30" s="17">
        <f>D30-C30</f>
        <v>-74.39</v>
      </c>
      <c r="F30" s="13">
        <f t="shared" si="1"/>
        <v>25.01008064516129</v>
      </c>
      <c r="G30" s="31"/>
    </row>
    <row r="31" spans="1:6" ht="24.75" customHeight="1">
      <c r="A31" s="32" t="s">
        <v>45</v>
      </c>
      <c r="B31" s="33" t="s">
        <v>46</v>
      </c>
      <c r="C31" s="27">
        <v>0</v>
      </c>
      <c r="D31" s="13">
        <f>D32</f>
        <v>20.13</v>
      </c>
      <c r="E31" s="13">
        <f>D31-C31</f>
        <v>20.13</v>
      </c>
      <c r="F31" s="13" t="e">
        <f t="shared" si="1"/>
        <v>#DIV/0!</v>
      </c>
    </row>
    <row r="32" spans="1:6" ht="54.75" customHeight="1">
      <c r="A32" s="23" t="s">
        <v>47</v>
      </c>
      <c r="B32" s="30" t="s">
        <v>48</v>
      </c>
      <c r="C32" s="29">
        <v>0</v>
      </c>
      <c r="D32" s="17">
        <v>20.13</v>
      </c>
      <c r="E32" s="17">
        <f>D32-C32</f>
        <v>20.13</v>
      </c>
      <c r="F32" s="13" t="e">
        <f t="shared" si="1"/>
        <v>#DIV/0!</v>
      </c>
    </row>
    <row r="33" spans="1:6" ht="28.5" customHeight="1">
      <c r="A33" s="10" t="s">
        <v>49</v>
      </c>
      <c r="B33" s="9" t="s">
        <v>50</v>
      </c>
      <c r="C33" s="13">
        <f>$C$35</f>
        <v>2717.6</v>
      </c>
      <c r="D33" s="13">
        <f>D35</f>
        <v>679.4</v>
      </c>
      <c r="E33" s="13">
        <f>E35+E39</f>
        <v>-1748.0299999999997</v>
      </c>
      <c r="F33" s="13">
        <f>F35+F39</f>
        <v>50.00129232359783</v>
      </c>
    </row>
    <row r="34" spans="1:6" ht="12" customHeight="1">
      <c r="A34" s="10"/>
      <c r="B34" s="9"/>
      <c r="C34" s="9"/>
      <c r="D34" s="13"/>
      <c r="E34" s="13"/>
      <c r="F34" s="13"/>
    </row>
    <row r="35" spans="1:6" ht="42.75" customHeight="1">
      <c r="A35" s="10" t="s">
        <v>51</v>
      </c>
      <c r="B35" s="9" t="s">
        <v>52</v>
      </c>
      <c r="C35" s="13">
        <f>C36+C39</f>
        <v>2717.6</v>
      </c>
      <c r="D35" s="13">
        <f>D36+D39</f>
        <v>679.4</v>
      </c>
      <c r="E35" s="9">
        <f aca="true" t="shared" si="4" ref="E35:E36">D35-C35</f>
        <v>-2038.1999999999998</v>
      </c>
      <c r="F35" s="13">
        <f aca="true" t="shared" si="5" ref="F35:F41">D35/C35*100</f>
        <v>25</v>
      </c>
    </row>
    <row r="36" spans="1:6" ht="27" customHeight="1">
      <c r="A36" s="34" t="s">
        <v>53</v>
      </c>
      <c r="B36" s="35" t="s">
        <v>54</v>
      </c>
      <c r="C36" s="13">
        <f>C37+C38</f>
        <v>2330.7</v>
      </c>
      <c r="D36" s="13">
        <f>D37+D38</f>
        <v>582.67</v>
      </c>
      <c r="E36" s="9">
        <f t="shared" si="4"/>
        <v>-1748.0299999999997</v>
      </c>
      <c r="F36" s="13">
        <f t="shared" si="5"/>
        <v>24.99978547217574</v>
      </c>
    </row>
    <row r="37" spans="1:6" ht="45" customHeight="1">
      <c r="A37" s="15" t="s">
        <v>55</v>
      </c>
      <c r="B37" s="21" t="s">
        <v>56</v>
      </c>
      <c r="C37" s="17">
        <v>2330.7</v>
      </c>
      <c r="D37" s="17">
        <v>582.67</v>
      </c>
      <c r="E37" s="21">
        <f>C37-D37</f>
        <v>1748.0299999999997</v>
      </c>
      <c r="F37" s="13">
        <f t="shared" si="5"/>
        <v>24.99978547217574</v>
      </c>
    </row>
    <row r="38" spans="1:6" ht="45" customHeight="1">
      <c r="A38" s="15" t="s">
        <v>57</v>
      </c>
      <c r="B38" s="21" t="s">
        <v>58</v>
      </c>
      <c r="C38" s="17">
        <v>0</v>
      </c>
      <c r="D38" s="17">
        <v>0</v>
      </c>
      <c r="E38" s="21">
        <f>C38-D38</f>
        <v>0</v>
      </c>
      <c r="F38" s="13" t="e">
        <f t="shared" si="5"/>
        <v>#DIV/0!</v>
      </c>
    </row>
    <row r="39" spans="1:6" ht="41.25" customHeight="1">
      <c r="A39" s="10" t="s">
        <v>59</v>
      </c>
      <c r="B39" s="9" t="s">
        <v>60</v>
      </c>
      <c r="C39" s="13">
        <f>C40+C41</f>
        <v>386.9</v>
      </c>
      <c r="D39" s="13">
        <f>D40+D41</f>
        <v>96.73</v>
      </c>
      <c r="E39" s="9">
        <f>E40+E41</f>
        <v>290.16999999999996</v>
      </c>
      <c r="F39" s="13">
        <f t="shared" si="5"/>
        <v>25.00129232359783</v>
      </c>
    </row>
    <row r="40" spans="1:6" ht="63" customHeight="1">
      <c r="A40" s="15" t="s">
        <v>61</v>
      </c>
      <c r="B40" s="21" t="s">
        <v>62</v>
      </c>
      <c r="C40" s="17">
        <v>353.9</v>
      </c>
      <c r="D40" s="17">
        <v>88.48</v>
      </c>
      <c r="E40" s="17">
        <f aca="true" t="shared" si="6" ref="E40:E41">C40-D40</f>
        <v>265.41999999999996</v>
      </c>
      <c r="F40" s="13">
        <f t="shared" si="5"/>
        <v>25.00141282848263</v>
      </c>
    </row>
    <row r="41" spans="1:6" ht="18" customHeight="1">
      <c r="A41" s="15" t="s">
        <v>63</v>
      </c>
      <c r="B41" s="16" t="s">
        <v>64</v>
      </c>
      <c r="C41" s="17">
        <v>33</v>
      </c>
      <c r="D41" s="17">
        <v>8.25</v>
      </c>
      <c r="E41" s="17">
        <f t="shared" si="6"/>
        <v>24.75</v>
      </c>
      <c r="F41" s="13">
        <f t="shared" si="5"/>
        <v>25</v>
      </c>
    </row>
    <row r="42" spans="1:6" ht="50.25" customHeight="1">
      <c r="A42" s="15"/>
      <c r="B42" s="16"/>
      <c r="C42" s="17"/>
      <c r="D42" s="17"/>
      <c r="E42" s="17"/>
      <c r="F42" s="13"/>
    </row>
    <row r="43" spans="1:6" ht="12.75">
      <c r="A43" s="36"/>
      <c r="B43" s="9" t="s">
        <v>65</v>
      </c>
      <c r="C43" s="12">
        <f>C33+C13</f>
        <v>11531.1</v>
      </c>
      <c r="D43" s="13">
        <f>D13+D33</f>
        <v>2609.47</v>
      </c>
      <c r="E43" s="9">
        <f>D43-C43</f>
        <v>-8921.630000000001</v>
      </c>
      <c r="F43" s="13">
        <f>D43/C43*100</f>
        <v>22.629844507462426</v>
      </c>
    </row>
    <row r="44" spans="1:6" ht="12.75">
      <c r="A44" s="37"/>
      <c r="B44" s="37"/>
      <c r="C44" s="37"/>
      <c r="D44" s="38"/>
      <c r="E44" s="38"/>
      <c r="F44" s="38"/>
    </row>
    <row r="45" spans="1:6" ht="12.75">
      <c r="A45" s="37"/>
      <c r="B45" s="37"/>
      <c r="C45" s="37"/>
      <c r="D45" s="38"/>
      <c r="E45" s="38"/>
      <c r="F45" s="38"/>
    </row>
    <row r="46" spans="1:6" ht="12.75">
      <c r="A46" s="39"/>
      <c r="B46" s="39"/>
      <c r="C46" s="39"/>
      <c r="D46" s="40"/>
      <c r="E46" s="40"/>
      <c r="F46" s="40"/>
    </row>
    <row r="47" spans="1:6" ht="12.75">
      <c r="A47" s="41"/>
      <c r="B47" s="4"/>
      <c r="C47" s="4"/>
      <c r="D47" s="4"/>
      <c r="E47" s="4"/>
      <c r="F47" s="4"/>
    </row>
  </sheetData>
  <sheetProtection selectLockedCells="1" selectUnlockedCells="1"/>
  <mergeCells count="14">
    <mergeCell ref="B1:C8"/>
    <mergeCell ref="D1:F5"/>
    <mergeCell ref="A33:A34"/>
    <mergeCell ref="B33:B34"/>
    <mergeCell ref="C33:C34"/>
    <mergeCell ref="D33:D34"/>
    <mergeCell ref="E33:E34"/>
    <mergeCell ref="F33:F34"/>
    <mergeCell ref="A41:A42"/>
    <mergeCell ref="B41:B42"/>
    <mergeCell ref="C41:C42"/>
    <mergeCell ref="D41:D42"/>
    <mergeCell ref="E41:E42"/>
    <mergeCell ref="A46:C46"/>
  </mergeCells>
  <printOptions/>
  <pageMargins left="0.75" right="0.2" top="0.2" bottom="0.22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2019-10-08T05:57:35Z</cp:lastPrinted>
  <dcterms:created xsi:type="dcterms:W3CDTF">2010-08-12T06:23:17Z</dcterms:created>
  <dcterms:modified xsi:type="dcterms:W3CDTF">2024-04-18T10:33:04Z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02CAF1ABC9F546D5BE51A089DC6E645D</vt:lpwstr>
  </property>
  <property fmtid="{D5CDD505-2E9C-101B-9397-08002B2CF9AE}" pid="3" name="KSOProductBuildVer">
    <vt:lpwstr>1049-12.2.0.13431</vt:lpwstr>
  </property>
</Properties>
</file>