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<sst xmlns="http://schemas.openxmlformats.org/spreadsheetml/2006/main" count="94" uniqueCount="52">
  <si>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январь- февраль 2024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</si>
  <si>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</si>
  <si>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</si>
  <si>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</si>
  <si>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</si>
  <si>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</si>
  <si>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2024 год</t>
  </si>
  <si>
    <t>Исполнено за январь - февраль 2024г.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</si>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</sst>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9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164" fontId="12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horizontal="right" wrapText="1"/>
    </xf>
    <xf numFmtId="164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11" fillId="0" borderId="1" xfId="0" applyFont="1" applyBorder="1" applyAlignment="1">
      <alignment wrapText="1"/>
    </xf>
    <xf numFmtId="166" fontId="13" fillId="0" borderId="0" xfId="0" applyNumberFormat="1" applyFont="1" applyBorder="1" applyAlignment="1">
      <alignment horizontal="right" wrapText="1"/>
    </xf>
    <xf numFmtId="164" fontId="13" fillId="0" borderId="1" xfId="0" applyFont="1" applyBorder="1" applyAlignment="1">
      <alignment horizontal="right" wrapText="1"/>
    </xf>
    <xf numFmtId="167" fontId="13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4" fontId="14" fillId="0" borderId="1" xfId="0" applyFont="1" applyBorder="1" applyAlignment="1">
      <alignment wrapText="1"/>
    </xf>
    <xf numFmtId="169" fontId="11" fillId="0" borderId="1" xfId="0" applyNumberFormat="1" applyFont="1" applyBorder="1" applyAlignment="1">
      <alignment horizontal="right" wrapText="1"/>
    </xf>
    <xf numFmtId="169" fontId="13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3">
      <selection activeCell="E58" sqref="E58"/>
    </sheetView>
  </sheetViews>
  <sheetFormatPr defaultColWidth="9.00390625" defaultRowHeight="12.75"/>
  <cols>
    <col min="1" max="1" width="72.125" style="0" customWidth="1"/>
    <col min="2" max="2" width="6.50390625" style="0" customWidth="1"/>
    <col min="3" max="3" width="12.875" style="0" customWidth="1"/>
    <col min="4" max="7" width="20.625" style="0" customWidth="1"/>
    <col min="8" max="8" width="22.125" style="0" customWidth="1"/>
    <col min="9" max="11" width="27.875" style="0" customWidth="1"/>
    <col min="12" max="16384" width="9.3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D18+D30+D33+D36+D40+D44+D47+D51+D55+D58</f>
        <v>11531.1</v>
      </c>
      <c r="E16" s="26">
        <f>E19+E20+E21+E22+E27+E30+E33+E37+E38+E41+E42+E44+E47+E51+E55+E58</f>
        <v>1279.57</v>
      </c>
      <c r="F16" s="26">
        <f>E16-D16</f>
        <v>-10251.53</v>
      </c>
      <c r="G16" s="27">
        <f>E16/D16</f>
        <v>0.11096686352559598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1"/>
      <c r="F17" s="31"/>
      <c r="G17" s="32"/>
      <c r="H17" s="33"/>
      <c r="I17" s="33"/>
      <c r="J17" s="33"/>
      <c r="K17" s="33"/>
    </row>
    <row r="18" spans="1:11" ht="12.75">
      <c r="A18" s="23" t="s">
        <v>12</v>
      </c>
      <c r="B18" s="24" t="s">
        <v>13</v>
      </c>
      <c r="C18" s="24" t="s">
        <v>11</v>
      </c>
      <c r="D18" s="26">
        <f>D19+D20+D21+D22+D27</f>
        <v>6417.2699999999995</v>
      </c>
      <c r="E18" s="26">
        <f>E19+E20+E22+E27</f>
        <v>839.92</v>
      </c>
      <c r="F18" s="26">
        <f aca="true" t="shared" si="0" ref="F18:F23">E18-D18</f>
        <v>-5577.349999999999</v>
      </c>
      <c r="G18" s="26">
        <f aca="true" t="shared" si="1" ref="G18:G23">E18/D18*100</f>
        <v>13.088431685124672</v>
      </c>
      <c r="H18" s="28"/>
      <c r="I18" s="28"/>
      <c r="J18" s="28"/>
      <c r="K18" s="28"/>
    </row>
    <row r="19" spans="1:11" ht="12.75">
      <c r="A19" s="34" t="s">
        <v>14</v>
      </c>
      <c r="B19" s="35" t="s">
        <v>13</v>
      </c>
      <c r="C19" s="35" t="s">
        <v>15</v>
      </c>
      <c r="D19" s="36">
        <v>1176.82</v>
      </c>
      <c r="E19" s="36">
        <v>143.41</v>
      </c>
      <c r="F19" s="36">
        <f t="shared" si="0"/>
        <v>-1033.4099999999999</v>
      </c>
      <c r="G19" s="36">
        <f t="shared" si="1"/>
        <v>12.186230689485225</v>
      </c>
      <c r="H19" s="37"/>
      <c r="I19" s="37"/>
      <c r="J19" s="37"/>
      <c r="K19" s="37"/>
    </row>
    <row r="20" spans="1:11" ht="12.75">
      <c r="A20" s="38" t="s">
        <v>16</v>
      </c>
      <c r="B20" s="39" t="s">
        <v>13</v>
      </c>
      <c r="C20" s="39" t="s">
        <v>17</v>
      </c>
      <c r="D20" s="40">
        <v>4494.55</v>
      </c>
      <c r="E20" s="40">
        <v>567.87</v>
      </c>
      <c r="F20" s="40">
        <f t="shared" si="0"/>
        <v>-3926.6800000000003</v>
      </c>
      <c r="G20" s="40">
        <f t="shared" si="1"/>
        <v>12.63463528050639</v>
      </c>
      <c r="H20" s="41"/>
      <c r="I20" s="41"/>
      <c r="J20" s="41"/>
      <c r="K20" s="41"/>
    </row>
    <row r="21" spans="1:11" ht="12.75">
      <c r="A21" s="38" t="s">
        <v>18</v>
      </c>
      <c r="B21" s="39" t="s">
        <v>13</v>
      </c>
      <c r="C21" s="39" t="s">
        <v>19</v>
      </c>
      <c r="D21" s="40">
        <v>5</v>
      </c>
      <c r="E21" s="40">
        <v>0</v>
      </c>
      <c r="F21" s="40">
        <f t="shared" si="0"/>
        <v>-5</v>
      </c>
      <c r="G21" s="40">
        <f t="shared" si="1"/>
        <v>0</v>
      </c>
      <c r="H21" s="41"/>
      <c r="I21" s="41"/>
      <c r="J21" s="41"/>
      <c r="K21" s="41"/>
    </row>
    <row r="22" spans="1:11" ht="12.75">
      <c r="A22" s="42" t="s">
        <v>20</v>
      </c>
      <c r="B22" s="39" t="s">
        <v>13</v>
      </c>
      <c r="C22" s="39" t="s">
        <v>21</v>
      </c>
      <c r="D22" s="43">
        <f>D23+D25</f>
        <v>690.9</v>
      </c>
      <c r="E22" s="40">
        <f>E23+E25</f>
        <v>128.64</v>
      </c>
      <c r="F22" s="40">
        <f t="shared" si="0"/>
        <v>-562.26</v>
      </c>
      <c r="G22" s="40">
        <f t="shared" si="1"/>
        <v>18.61919235779418</v>
      </c>
      <c r="H22" s="41"/>
      <c r="I22" s="41"/>
      <c r="J22" s="41"/>
      <c r="K22" s="41"/>
    </row>
    <row r="23" spans="1:11" ht="12.75">
      <c r="A23" s="44" t="s">
        <v>22</v>
      </c>
      <c r="B23" s="45"/>
      <c r="C23" s="45"/>
      <c r="D23" s="46">
        <v>33</v>
      </c>
      <c r="E23" s="47">
        <v>0</v>
      </c>
      <c r="F23" s="47">
        <f t="shared" si="0"/>
        <v>-33</v>
      </c>
      <c r="G23" s="40">
        <f t="shared" si="1"/>
        <v>0</v>
      </c>
      <c r="H23" s="41"/>
      <c r="I23" s="41"/>
      <c r="J23" s="41"/>
      <c r="K23" s="41"/>
    </row>
    <row r="24" spans="1:11" ht="12.75">
      <c r="A24" s="44"/>
      <c r="B24" s="45"/>
      <c r="C24" s="45"/>
      <c r="D24" s="46"/>
      <c r="E24" s="47"/>
      <c r="F24" s="47"/>
      <c r="G24" s="40"/>
      <c r="H24" s="41"/>
      <c r="I24" s="41"/>
      <c r="J24" s="41"/>
      <c r="K24" s="41"/>
    </row>
    <row r="25" spans="1:11" ht="12.75">
      <c r="A25" s="44" t="s">
        <v>20</v>
      </c>
      <c r="B25" s="45"/>
      <c r="C25" s="45"/>
      <c r="D25" s="46">
        <v>657.9</v>
      </c>
      <c r="E25" s="47">
        <v>128.64</v>
      </c>
      <c r="F25" s="47">
        <f>E25-D25</f>
        <v>-529.26</v>
      </c>
      <c r="G25" s="40">
        <f>E25/D25*100</f>
        <v>19.553123575011398</v>
      </c>
      <c r="H25" s="41"/>
      <c r="I25" s="41"/>
      <c r="J25" s="41"/>
      <c r="K25" s="41"/>
    </row>
    <row r="26" spans="1:11" ht="12.75">
      <c r="A26" s="48"/>
      <c r="B26" s="39"/>
      <c r="C26" s="39"/>
      <c r="D26" s="40"/>
      <c r="E26" s="40"/>
      <c r="F26" s="40"/>
      <c r="G26" s="40"/>
      <c r="H26" s="41"/>
      <c r="I26" s="41"/>
      <c r="J26" s="41"/>
      <c r="K26" s="41"/>
    </row>
    <row r="27" spans="1:11" ht="12.75">
      <c r="A27" s="48" t="s">
        <v>23</v>
      </c>
      <c r="B27" s="39" t="s">
        <v>13</v>
      </c>
      <c r="C27" s="39" t="s">
        <v>24</v>
      </c>
      <c r="D27" s="40">
        <f>$D$28</f>
        <v>50</v>
      </c>
      <c r="E27" s="40">
        <v>0</v>
      </c>
      <c r="F27" s="40">
        <f aca="true" t="shared" si="2" ref="F27:F28">E27-D27</f>
        <v>-50</v>
      </c>
      <c r="G27" s="40">
        <f aca="true" t="shared" si="3" ref="G27:G28">E27/D27*100</f>
        <v>0</v>
      </c>
      <c r="H27" s="41"/>
      <c r="I27" s="41"/>
      <c r="J27" s="41"/>
      <c r="K27" s="41"/>
    </row>
    <row r="28" spans="1:11" ht="12.75">
      <c r="A28" s="44" t="s">
        <v>25</v>
      </c>
      <c r="B28" s="45" t="s">
        <v>13</v>
      </c>
      <c r="C28" s="45" t="s">
        <v>24</v>
      </c>
      <c r="D28" s="47">
        <v>50</v>
      </c>
      <c r="E28" s="47">
        <v>0</v>
      </c>
      <c r="F28" s="40">
        <f t="shared" si="2"/>
        <v>-50</v>
      </c>
      <c r="G28" s="40">
        <f t="shared" si="3"/>
        <v>0</v>
      </c>
      <c r="H28" s="41"/>
      <c r="I28" s="41"/>
      <c r="J28" s="41"/>
      <c r="K28" s="41"/>
    </row>
    <row r="29" spans="1:11" ht="12.75">
      <c r="A29" s="44"/>
      <c r="B29" s="45"/>
      <c r="C29" s="45"/>
      <c r="D29" s="47"/>
      <c r="E29" s="47"/>
      <c r="F29" s="40"/>
      <c r="G29" s="40"/>
      <c r="H29" s="41"/>
      <c r="I29" s="41"/>
      <c r="J29" s="41"/>
      <c r="K29" s="41"/>
    </row>
    <row r="30" spans="1:11" ht="12.75">
      <c r="A30" s="48" t="s">
        <v>26</v>
      </c>
      <c r="B30" s="39" t="s">
        <v>15</v>
      </c>
      <c r="C30" s="39" t="s">
        <v>11</v>
      </c>
      <c r="D30" s="40">
        <f>$D$31</f>
        <v>353.9</v>
      </c>
      <c r="E30" s="40">
        <f>$E$31</f>
        <v>49.36</v>
      </c>
      <c r="F30" s="40">
        <f>F31</f>
        <v>304.53999999999996</v>
      </c>
      <c r="G30" s="40">
        <f aca="true" t="shared" si="4" ref="G30:G31">E30/D30*100</f>
        <v>13.947442780446453</v>
      </c>
      <c r="H30" s="41"/>
      <c r="I30" s="41"/>
      <c r="J30" s="41"/>
      <c r="K30" s="41"/>
    </row>
    <row r="31" spans="1:11" ht="12.75">
      <c r="A31" s="44" t="s">
        <v>27</v>
      </c>
      <c r="B31" s="45" t="s">
        <v>15</v>
      </c>
      <c r="C31" s="45" t="s">
        <v>28</v>
      </c>
      <c r="D31" s="47">
        <v>353.9</v>
      </c>
      <c r="E31" s="47">
        <v>49.36</v>
      </c>
      <c r="F31" s="47">
        <f>D31-E31</f>
        <v>304.53999999999996</v>
      </c>
      <c r="G31" s="40">
        <f t="shared" si="4"/>
        <v>13.947442780446453</v>
      </c>
      <c r="H31" s="41"/>
      <c r="I31" s="41"/>
      <c r="J31" s="41"/>
      <c r="K31" s="41"/>
    </row>
    <row r="32" spans="1:11" ht="12.75">
      <c r="A32" s="44"/>
      <c r="B32" s="45"/>
      <c r="C32" s="45"/>
      <c r="D32" s="47"/>
      <c r="E32" s="47"/>
      <c r="F32" s="47"/>
      <c r="G32" s="47"/>
      <c r="H32" s="49"/>
      <c r="I32" s="49"/>
      <c r="J32" s="49"/>
      <c r="K32" s="49"/>
    </row>
    <row r="33" spans="1:11" ht="12.75">
      <c r="A33" s="48" t="s">
        <v>29</v>
      </c>
      <c r="B33" s="39" t="s">
        <v>28</v>
      </c>
      <c r="C33" s="39" t="s">
        <v>11</v>
      </c>
      <c r="D33" s="40">
        <f>$D$34</f>
        <v>72.8</v>
      </c>
      <c r="E33" s="40">
        <f>$E$34</f>
        <v>9.24</v>
      </c>
      <c r="F33" s="40">
        <f>$F$34</f>
        <v>-63.559999999999995</v>
      </c>
      <c r="G33" s="40">
        <f>$G$34</f>
        <v>1.7796233130654013</v>
      </c>
      <c r="H33" s="41"/>
      <c r="I33" s="41"/>
      <c r="J33" s="41"/>
      <c r="K33" s="41"/>
    </row>
    <row r="34" spans="1:11" ht="12.75">
      <c r="A34" s="44" t="s">
        <v>30</v>
      </c>
      <c r="B34" s="45" t="s">
        <v>28</v>
      </c>
      <c r="C34" s="45" t="s">
        <v>31</v>
      </c>
      <c r="D34" s="47">
        <v>72.8</v>
      </c>
      <c r="E34" s="47">
        <v>9.24</v>
      </c>
      <c r="F34" s="47">
        <f>E34-D34</f>
        <v>-63.559999999999995</v>
      </c>
      <c r="G34" s="47">
        <f>$G$37</f>
        <v>1.7796233130654013</v>
      </c>
      <c r="H34" s="41"/>
      <c r="I34" s="41"/>
      <c r="J34" s="41"/>
      <c r="K34" s="41"/>
    </row>
    <row r="35" spans="1:11" ht="12.75">
      <c r="A35" s="44"/>
      <c r="B35" s="45"/>
      <c r="C35" s="45"/>
      <c r="D35" s="47"/>
      <c r="E35" s="47"/>
      <c r="F35" s="47"/>
      <c r="G35" s="47"/>
      <c r="H35" s="41"/>
      <c r="I35" s="41"/>
      <c r="J35" s="41"/>
      <c r="K35" s="41"/>
    </row>
    <row r="36" spans="1:11" ht="12.75">
      <c r="A36" s="48" t="s">
        <v>32</v>
      </c>
      <c r="B36" s="39" t="s">
        <v>17</v>
      </c>
      <c r="C36" s="39" t="s">
        <v>11</v>
      </c>
      <c r="D36" s="40">
        <f>D37+D38</f>
        <v>2722.2</v>
      </c>
      <c r="E36" s="40">
        <f>E37+E38</f>
        <v>48</v>
      </c>
      <c r="F36" s="40">
        <f aca="true" t="shared" si="5" ref="F36:F38">E36-D36</f>
        <v>-2674.2</v>
      </c>
      <c r="G36" s="40">
        <f aca="true" t="shared" si="6" ref="G36:G38">E36/D36*100</f>
        <v>1.763279700242451</v>
      </c>
      <c r="H36" s="41"/>
      <c r="I36" s="41"/>
      <c r="J36" s="41"/>
      <c r="K36" s="41"/>
    </row>
    <row r="37" spans="1:11" ht="12.75">
      <c r="A37" s="44" t="s">
        <v>33</v>
      </c>
      <c r="B37" s="45" t="s">
        <v>17</v>
      </c>
      <c r="C37" s="45" t="s">
        <v>34</v>
      </c>
      <c r="D37" s="47">
        <v>2697.2</v>
      </c>
      <c r="E37" s="47">
        <v>48</v>
      </c>
      <c r="F37" s="47">
        <f t="shared" si="5"/>
        <v>-2649.2</v>
      </c>
      <c r="G37" s="47">
        <f t="shared" si="6"/>
        <v>1.7796233130654013</v>
      </c>
      <c r="H37" s="41"/>
      <c r="I37" s="41"/>
      <c r="J37" s="41"/>
      <c r="K37" s="41"/>
    </row>
    <row r="38" spans="1:11" ht="12.75">
      <c r="A38" s="44" t="s">
        <v>35</v>
      </c>
      <c r="B38" s="45" t="s">
        <v>17</v>
      </c>
      <c r="C38" s="50">
        <v>12</v>
      </c>
      <c r="D38" s="47">
        <v>25</v>
      </c>
      <c r="E38" s="51">
        <v>0</v>
      </c>
      <c r="F38" s="47">
        <f t="shared" si="5"/>
        <v>-25</v>
      </c>
      <c r="G38" s="47">
        <f t="shared" si="6"/>
        <v>0</v>
      </c>
      <c r="H38" s="41"/>
      <c r="I38" s="41"/>
      <c r="J38" s="41"/>
      <c r="K38" s="41"/>
    </row>
    <row r="39" spans="1:11" ht="12.75">
      <c r="A39" s="44"/>
      <c r="B39" s="45"/>
      <c r="C39" s="50"/>
      <c r="D39" s="47"/>
      <c r="E39" s="47"/>
      <c r="F39" s="47"/>
      <c r="G39" s="47"/>
      <c r="H39" s="49"/>
      <c r="I39" s="49"/>
      <c r="J39" s="49"/>
      <c r="K39" s="49"/>
    </row>
    <row r="40" spans="1:11" ht="36.75" customHeight="1">
      <c r="A40" s="48" t="s">
        <v>36</v>
      </c>
      <c r="B40" s="39" t="s">
        <v>37</v>
      </c>
      <c r="C40" s="39" t="s">
        <v>11</v>
      </c>
      <c r="D40" s="43">
        <f>D41+D42</f>
        <v>1373.1799999999998</v>
      </c>
      <c r="E40" s="40">
        <f>E41+E42</f>
        <v>198.06</v>
      </c>
      <c r="F40" s="40">
        <f aca="true" t="shared" si="7" ref="F40:F42">E40-D40</f>
        <v>-1175.12</v>
      </c>
      <c r="G40" s="40">
        <f aca="true" t="shared" si="8" ref="G40:G42">E40/D40*100</f>
        <v>14.423455045951734</v>
      </c>
      <c r="H40" s="41"/>
      <c r="I40" s="41"/>
      <c r="J40" s="41"/>
      <c r="K40" s="41"/>
    </row>
    <row r="41" spans="1:11" ht="12.75">
      <c r="A41" s="44" t="s">
        <v>38</v>
      </c>
      <c r="B41" s="45" t="s">
        <v>37</v>
      </c>
      <c r="C41" s="45" t="s">
        <v>15</v>
      </c>
      <c r="D41" s="46">
        <v>512.8</v>
      </c>
      <c r="E41" s="47">
        <v>106.08</v>
      </c>
      <c r="F41" s="47">
        <f t="shared" si="7"/>
        <v>-406.71999999999997</v>
      </c>
      <c r="G41" s="40">
        <f t="shared" si="8"/>
        <v>20.686427457098286</v>
      </c>
      <c r="H41" s="41"/>
      <c r="I41" s="41"/>
      <c r="J41" s="41"/>
      <c r="K41" s="41"/>
    </row>
    <row r="42" spans="1:11" ht="12.75">
      <c r="A42" s="44" t="s">
        <v>39</v>
      </c>
      <c r="B42" s="45" t="s">
        <v>37</v>
      </c>
      <c r="C42" s="45" t="s">
        <v>28</v>
      </c>
      <c r="D42" s="46">
        <v>860.38</v>
      </c>
      <c r="E42" s="47">
        <v>91.98</v>
      </c>
      <c r="F42" s="47">
        <f t="shared" si="7"/>
        <v>-768.4</v>
      </c>
      <c r="G42" s="40">
        <f t="shared" si="8"/>
        <v>10.690625072642321</v>
      </c>
      <c r="H42" s="41"/>
      <c r="I42" s="41"/>
      <c r="J42" s="41"/>
      <c r="K42" s="41"/>
    </row>
    <row r="43" spans="1:11" ht="12.75">
      <c r="A43" s="44"/>
      <c r="B43" s="45"/>
      <c r="C43" s="45"/>
      <c r="D43" s="47"/>
      <c r="E43" s="47"/>
      <c r="F43" s="47"/>
      <c r="G43" s="47"/>
      <c r="H43" s="49"/>
      <c r="I43" s="49"/>
      <c r="J43" s="49"/>
      <c r="K43" s="49"/>
    </row>
    <row r="44" spans="1:11" ht="12.75">
      <c r="A44" s="48" t="s">
        <v>40</v>
      </c>
      <c r="B44" s="39" t="s">
        <v>19</v>
      </c>
      <c r="C44" s="39" t="s">
        <v>11</v>
      </c>
      <c r="D44" s="40">
        <f>$D$45</f>
        <v>10</v>
      </c>
      <c r="E44" s="40">
        <f>$E$45</f>
        <v>0</v>
      </c>
      <c r="F44" s="40">
        <f>$F$45</f>
        <v>-10</v>
      </c>
      <c r="G44" s="40">
        <f>$G$45</f>
        <v>0</v>
      </c>
      <c r="H44" s="41"/>
      <c r="I44" s="41"/>
      <c r="J44" s="41"/>
      <c r="K44" s="41"/>
    </row>
    <row r="45" spans="1:11" ht="12.75">
      <c r="A45" s="44" t="s">
        <v>41</v>
      </c>
      <c r="B45" s="45" t="s">
        <v>19</v>
      </c>
      <c r="C45" s="45" t="s">
        <v>19</v>
      </c>
      <c r="D45" s="47">
        <v>10</v>
      </c>
      <c r="E45" s="47">
        <v>0</v>
      </c>
      <c r="F45" s="47">
        <f>E45-D45</f>
        <v>-10</v>
      </c>
      <c r="G45" s="47">
        <f>E45/D45*100</f>
        <v>0</v>
      </c>
      <c r="H45" s="41"/>
      <c r="I45" s="41"/>
      <c r="J45" s="41"/>
      <c r="K45" s="41"/>
    </row>
    <row r="46" spans="1:11" ht="12.75">
      <c r="A46" s="44"/>
      <c r="B46" s="45"/>
      <c r="C46" s="45"/>
      <c r="D46" s="47"/>
      <c r="E46" s="47"/>
      <c r="F46" s="47"/>
      <c r="G46" s="47"/>
      <c r="H46" s="41"/>
      <c r="I46" s="41"/>
      <c r="J46" s="41"/>
      <c r="K46" s="41"/>
    </row>
    <row r="47" spans="1:11" ht="12.75">
      <c r="A47" s="48" t="s">
        <v>42</v>
      </c>
      <c r="B47" s="39" t="s">
        <v>43</v>
      </c>
      <c r="C47" s="39" t="s">
        <v>11</v>
      </c>
      <c r="D47" s="40">
        <f>D48+D49</f>
        <v>30</v>
      </c>
      <c r="E47" s="40">
        <f>E48+E49</f>
        <v>0</v>
      </c>
      <c r="F47" s="47">
        <f aca="true" t="shared" si="9" ref="F47:F48">E47-D47</f>
        <v>-30</v>
      </c>
      <c r="G47" s="47">
        <f aca="true" t="shared" si="10" ref="G47:G48">E47/D47*100</f>
        <v>0</v>
      </c>
      <c r="H47" s="41"/>
      <c r="I47" s="41"/>
      <c r="J47" s="41"/>
      <c r="K47" s="41"/>
    </row>
    <row r="48" spans="1:11" ht="12.75">
      <c r="A48" s="44" t="s">
        <v>44</v>
      </c>
      <c r="B48" s="45" t="s">
        <v>43</v>
      </c>
      <c r="C48" s="45" t="s">
        <v>13</v>
      </c>
      <c r="D48" s="47">
        <v>30</v>
      </c>
      <c r="E48" s="47">
        <v>0</v>
      </c>
      <c r="F48" s="47">
        <f t="shared" si="9"/>
        <v>-30</v>
      </c>
      <c r="G48" s="47">
        <f t="shared" si="10"/>
        <v>0</v>
      </c>
      <c r="H48" s="41"/>
      <c r="I48" s="41"/>
      <c r="J48" s="41"/>
      <c r="K48" s="41"/>
    </row>
    <row r="49" spans="1:11" ht="12.75">
      <c r="A49" s="44"/>
      <c r="B49" s="45"/>
      <c r="C49" s="45"/>
      <c r="D49" s="47"/>
      <c r="E49" s="47"/>
      <c r="F49" s="47"/>
      <c r="G49" s="47"/>
      <c r="H49" s="52"/>
      <c r="I49" s="52"/>
      <c r="J49" s="52"/>
      <c r="K49" s="52"/>
    </row>
    <row r="50" spans="1:11" ht="12.75">
      <c r="A50" s="44"/>
      <c r="B50" s="45"/>
      <c r="C50" s="45"/>
      <c r="D50" s="47"/>
      <c r="E50" s="47"/>
      <c r="F50" s="47"/>
      <c r="G50" s="47"/>
      <c r="H50" s="41"/>
      <c r="I50" s="41"/>
      <c r="J50" s="41"/>
      <c r="K50" s="41"/>
    </row>
    <row r="51" spans="1:11" ht="12.75">
      <c r="A51" s="53" t="s">
        <v>45</v>
      </c>
      <c r="B51" s="39">
        <v>10</v>
      </c>
      <c r="C51" s="39" t="s">
        <v>11</v>
      </c>
      <c r="D51" s="40">
        <f>$D$52+D53</f>
        <v>405.1</v>
      </c>
      <c r="E51" s="40">
        <f>E52+E53</f>
        <v>66.84</v>
      </c>
      <c r="F51" s="40">
        <f>F52</f>
        <v>-338.26</v>
      </c>
      <c r="G51" s="40">
        <f aca="true" t="shared" si="11" ref="G51:G52">E51/D51*100</f>
        <v>16.49962972105653</v>
      </c>
      <c r="H51" s="41"/>
      <c r="I51" s="41"/>
      <c r="J51" s="41"/>
      <c r="K51" s="41"/>
    </row>
    <row r="52" spans="1:11" ht="12.75">
      <c r="A52" s="54" t="s">
        <v>46</v>
      </c>
      <c r="B52" s="45" t="s">
        <v>31</v>
      </c>
      <c r="C52" s="45" t="s">
        <v>13</v>
      </c>
      <c r="D52" s="47">
        <v>405.1</v>
      </c>
      <c r="E52" s="47">
        <v>66.84</v>
      </c>
      <c r="F52" s="47">
        <f aca="true" t="shared" si="12" ref="F52">E52-D52</f>
        <v>-338.26</v>
      </c>
      <c r="G52" s="40">
        <f t="shared" si="11"/>
        <v>16.49962972105653</v>
      </c>
      <c r="H52" s="41"/>
      <c r="I52" s="41"/>
      <c r="J52" s="41"/>
      <c r="K52" s="41"/>
    </row>
    <row r="53" spans="1:11" ht="12.75">
      <c r="A53" s="54"/>
      <c r="B53" s="45"/>
      <c r="C53" s="45"/>
      <c r="D53" s="47"/>
      <c r="E53" s="47"/>
      <c r="F53" s="47"/>
      <c r="G53" s="40"/>
      <c r="H53" s="41"/>
      <c r="I53" s="41"/>
      <c r="J53" s="41"/>
      <c r="K53" s="41"/>
    </row>
    <row r="54" spans="1:11" ht="12.75">
      <c r="A54" s="54"/>
      <c r="B54" s="45"/>
      <c r="C54" s="45"/>
      <c r="D54" s="47"/>
      <c r="E54" s="47"/>
      <c r="F54" s="47"/>
      <c r="G54" s="40"/>
      <c r="H54" s="41"/>
      <c r="I54" s="41"/>
      <c r="J54" s="41"/>
      <c r="K54" s="41"/>
    </row>
    <row r="55" spans="1:11" ht="12.75">
      <c r="A55" s="48" t="s">
        <v>47</v>
      </c>
      <c r="B55" s="39" t="s">
        <v>24</v>
      </c>
      <c r="C55" s="39" t="s">
        <v>11</v>
      </c>
      <c r="D55" s="40">
        <f>$D$56</f>
        <v>90.2</v>
      </c>
      <c r="E55" s="40">
        <f>$E$56</f>
        <v>11.7</v>
      </c>
      <c r="F55" s="40">
        <f>F56</f>
        <v>-78.5</v>
      </c>
      <c r="G55" s="40">
        <f aca="true" t="shared" si="13" ref="G55:G56">E55/D55*100</f>
        <v>12.971175166297117</v>
      </c>
      <c r="H55" s="41"/>
      <c r="I55" s="41"/>
      <c r="J55" s="41"/>
      <c r="K55" s="41"/>
    </row>
    <row r="56" spans="1:11" ht="12.75">
      <c r="A56" s="54" t="s">
        <v>48</v>
      </c>
      <c r="B56" s="45" t="s">
        <v>24</v>
      </c>
      <c r="C56" s="45" t="s">
        <v>13</v>
      </c>
      <c r="D56" s="47">
        <v>90.2</v>
      </c>
      <c r="E56" s="47">
        <v>11.7</v>
      </c>
      <c r="F56" s="47">
        <f>E56-D56</f>
        <v>-78.5</v>
      </c>
      <c r="G56" s="40">
        <f t="shared" si="13"/>
        <v>12.971175166297117</v>
      </c>
      <c r="H56" s="41"/>
      <c r="I56" s="41"/>
      <c r="J56" s="41"/>
      <c r="K56" s="41"/>
    </row>
    <row r="57" spans="1:11" ht="12.75">
      <c r="A57" s="29"/>
      <c r="B57" s="55"/>
      <c r="C57" s="55"/>
      <c r="D57" s="56"/>
      <c r="E57" s="56"/>
      <c r="F57" s="56"/>
      <c r="G57" s="56"/>
      <c r="H57" s="41"/>
      <c r="I57" s="41"/>
      <c r="J57" s="41"/>
      <c r="K57" s="41"/>
    </row>
    <row r="58" spans="1:11" ht="12.75">
      <c r="A58" s="57" t="s">
        <v>49</v>
      </c>
      <c r="B58" s="39" t="s">
        <v>50</v>
      </c>
      <c r="C58" s="39" t="s">
        <v>11</v>
      </c>
      <c r="D58" s="40">
        <f>$D$59</f>
        <v>56.45</v>
      </c>
      <c r="E58" s="40">
        <f>$E$59</f>
        <v>56.45</v>
      </c>
      <c r="F58" s="40">
        <f>F59</f>
        <v>0</v>
      </c>
      <c r="G58" s="58">
        <f>G59</f>
        <v>100</v>
      </c>
      <c r="H58" s="41"/>
      <c r="I58" s="41"/>
      <c r="J58" s="41"/>
      <c r="K58" s="41"/>
    </row>
    <row r="59" spans="1:7" ht="36.75" customHeight="1">
      <c r="A59" s="54" t="s">
        <v>51</v>
      </c>
      <c r="B59" s="45" t="s">
        <v>50</v>
      </c>
      <c r="C59" s="45" t="s">
        <v>28</v>
      </c>
      <c r="D59" s="47">
        <v>56.45</v>
      </c>
      <c r="E59" s="47">
        <v>56.45</v>
      </c>
      <c r="F59" s="47">
        <f>E59-D59</f>
        <v>0</v>
      </c>
      <c r="G59" s="59">
        <f>E59/D59*100</f>
        <v>100</v>
      </c>
    </row>
    <row r="60" spans="1:7" ht="12.75">
      <c r="A60" s="54"/>
      <c r="B60" s="45"/>
      <c r="C60" s="45"/>
      <c r="D60" s="46"/>
      <c r="E60" s="46"/>
      <c r="F60" s="46"/>
      <c r="G60" s="46"/>
    </row>
    <row r="61" spans="1:7" ht="12.75">
      <c r="A61" s="60"/>
      <c r="B61" s="60"/>
      <c r="C61" s="60"/>
      <c r="D61" s="60"/>
      <c r="E61" s="60"/>
      <c r="F61" s="60"/>
      <c r="G61" s="60"/>
    </row>
    <row r="62" spans="1:7" ht="20.25" customHeight="1">
      <c r="A62" s="61"/>
      <c r="B62" s="61"/>
      <c r="D62" s="62"/>
      <c r="E62" s="62"/>
      <c r="F62" s="62"/>
      <c r="G62" s="62"/>
    </row>
    <row r="63" spans="1:7" ht="12.75">
      <c r="A63" s="1"/>
      <c r="D63" s="62"/>
      <c r="E63" s="62"/>
      <c r="F63" s="62"/>
      <c r="G63" s="62"/>
    </row>
  </sheetData>
  <sheetProtection selectLockedCells="1" selectUnlockedCells="1"/>
  <mergeCells count="11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E13:E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2016-07-18T08:26:55Z</cp:lastPrinted>
  <dcterms:created xsi:type="dcterms:W3CDTF">2005-02-28T13:05:04Z</dcterms:created>
  <dcterms:modified xsi:type="dcterms:W3CDTF">2024-03-11T11:53:07Z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E90F82855C344A6BB9A17497F6FD6E89</vt:lpwstr>
  </property>
  <property fmtid="{D5CDD505-2E9C-101B-9397-08002B2CF9AE}" pid="3" name="KSOProductBuildVer">
    <vt:lpwstr>1049-12.2.0.13431</vt:lpwstr>
  </property>
</Properties>
</file>