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<sst xmlns="http://schemas.openxmlformats.org/spreadsheetml/2006/main" count="82" uniqueCount="82">
  <si>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</si>
  <si>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</si>
  <si>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июль 2022 год (нарастающим итогом с начала года)</t>
  </si>
  <si>
    <t>(тыс.руб)</t>
  </si>
  <si>
    <r>
      <rPr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</si>
  <si>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</si>
  <si>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</si>
  <si>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июль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</si>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</sst>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8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9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9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6" fillId="0" borderId="9" xfId="0" applyFont="1" applyBorder="1" applyAlignment="1">
      <alignment horizontal="center" vertical="top" wrapText="1"/>
    </xf>
    <xf numFmtId="164" fontId="10" fillId="0" borderId="4" xfId="0" applyFont="1" applyBorder="1" applyAlignment="1">
      <alignment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6" fontId="10" fillId="0" borderId="13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D10" sqref="A9:D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1</v>
      </c>
      <c r="C9" s="5"/>
      <c r="D9" s="5"/>
      <c r="E9" s="5"/>
      <c r="F9" s="5"/>
    </row>
    <row r="10" spans="1:6" ht="15.75">
      <c r="A10" s="4"/>
      <c r="B10" s="5" t="s">
        <v>2</v>
      </c>
      <c r="C10" s="5"/>
      <c r="D10" s="5"/>
      <c r="E10" s="5"/>
      <c r="F10" s="5"/>
    </row>
    <row r="11" spans="1:6" ht="15.75">
      <c r="A11" s="4"/>
      <c r="B11" s="4"/>
      <c r="C11" s="4"/>
      <c r="D11" s="4"/>
      <c r="E11" s="4"/>
      <c r="F11" s="6" t="s">
        <v>3</v>
      </c>
    </row>
    <row r="12" spans="1:7" ht="52.5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7443.06</v>
      </c>
      <c r="D13" s="15">
        <f>D14+D29</f>
        <v>4135.879999999999</v>
      </c>
      <c r="E13" s="16">
        <f aca="true" t="shared" si="0" ref="E13:E16">D13-C13</f>
        <v>-3307.180000000001</v>
      </c>
      <c r="F13" s="16">
        <f aca="true" t="shared" si="1" ref="F13:F28">D13/C13*100</f>
        <v>55.566930805340796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3154.7</v>
      </c>
      <c r="E14" s="11">
        <f t="shared" si="0"/>
        <v>-2856.1000000000004</v>
      </c>
      <c r="F14" s="16">
        <f t="shared" si="1"/>
        <v>52.483862381047445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458.75</v>
      </c>
      <c r="E15" s="22">
        <f t="shared" si="0"/>
        <v>-495.65</v>
      </c>
      <c r="F15" s="16">
        <f t="shared" si="1"/>
        <v>48.06684828164292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458.75</v>
      </c>
      <c r="E16" s="27">
        <f t="shared" si="0"/>
        <v>-495.65</v>
      </c>
      <c r="F16" s="16">
        <f t="shared" si="1"/>
        <v>48.06684828164292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1420.2399999999998</v>
      </c>
      <c r="E17" s="30">
        <f>E18+E19+E20+E21</f>
        <v>-429.15999999999985</v>
      </c>
      <c r="F17" s="16">
        <f t="shared" si="1"/>
        <v>76.79463609819399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694.26</v>
      </c>
      <c r="E18" s="31">
        <f aca="true" t="shared" si="2" ref="E18:E21">D18-C18</f>
        <v>-174.14</v>
      </c>
      <c r="F18" s="16">
        <f t="shared" si="1"/>
        <v>79.9470290188853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4.08</v>
      </c>
      <c r="E19" s="31">
        <f t="shared" si="2"/>
        <v>-1.42</v>
      </c>
      <c r="F19" s="16">
        <f t="shared" si="1"/>
        <v>74.18181818181819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802.28</v>
      </c>
      <c r="E20" s="31">
        <f t="shared" si="2"/>
        <v>-318.31999999999994</v>
      </c>
      <c r="F20" s="16">
        <f t="shared" si="1"/>
        <v>71.59378904158487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-80.38</v>
      </c>
      <c r="E21" s="31">
        <f t="shared" si="2"/>
        <v>64.72</v>
      </c>
      <c r="F21" s="16">
        <f t="shared" si="1"/>
        <v>55.39627842866989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686.83</v>
      </c>
      <c r="E22" s="30">
        <f>E23</f>
        <v>-48.16999999999996</v>
      </c>
      <c r="F22" s="16">
        <f t="shared" si="1"/>
        <v>93.44625850340137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686.83</v>
      </c>
      <c r="E23" s="31">
        <f>D23-C23</f>
        <v>-48.16999999999996</v>
      </c>
      <c r="F23" s="16">
        <f t="shared" si="1"/>
        <v>93.44625850340137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588.88</v>
      </c>
      <c r="E24" s="30">
        <f>E25+E26</f>
        <v>-1882.1200000000001</v>
      </c>
      <c r="F24" s="16">
        <f t="shared" si="1"/>
        <v>23.83164710643464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12.01</v>
      </c>
      <c r="E25" s="31">
        <f aca="true" t="shared" si="3" ref="E25:E26">D25-C25</f>
        <v>-186.99</v>
      </c>
      <c r="F25" s="16">
        <f t="shared" si="1"/>
        <v>6.035175879396984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576.87</v>
      </c>
      <c r="E26" s="37">
        <f t="shared" si="3"/>
        <v>-1695.13</v>
      </c>
      <c r="F26" s="38">
        <f t="shared" si="1"/>
        <v>25.390404929577464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1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1"/>
        <v>0</v>
      </c>
      <c r="G28" s="17"/>
    </row>
    <row r="29" spans="1:7" ht="30" customHeight="1">
      <c r="A29" s="41"/>
      <c r="B29" s="42" t="s">
        <v>42</v>
      </c>
      <c r="C29" s="43">
        <f>C30+C33+C35</f>
        <v>1432.26</v>
      </c>
      <c r="D29" s="43">
        <f>D30+D33+D35+D38</f>
        <v>981.1799999999998</v>
      </c>
      <c r="E29" s="43">
        <f>E30</f>
        <v>-440.18000000000006</v>
      </c>
      <c r="F29" s="43">
        <f>F30</f>
        <v>57.429400386847185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593.8199999999999</v>
      </c>
      <c r="E30" s="11">
        <f aca="true" t="shared" si="4" ref="E30:E36">D30-C30</f>
        <v>-440.18000000000006</v>
      </c>
      <c r="F30" s="16">
        <f>D30/C30*100</f>
        <v>57.429400386847185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532.64</v>
      </c>
      <c r="E31" s="37">
        <f t="shared" si="4"/>
        <v>-384.36</v>
      </c>
      <c r="F31" s="50">
        <f>D31/C31</f>
        <v>0.5808505997818975</v>
      </c>
      <c r="G31" s="46"/>
    </row>
    <row r="32" spans="1:8" ht="38.25">
      <c r="A32" s="51" t="s">
        <v>47</v>
      </c>
      <c r="B32" s="51" t="s">
        <v>48</v>
      </c>
      <c r="C32" s="52">
        <v>117</v>
      </c>
      <c r="D32" s="27">
        <v>61.18</v>
      </c>
      <c r="E32" s="31">
        <f t="shared" si="4"/>
        <v>-55.82</v>
      </c>
      <c r="F32" s="27">
        <f aca="true" t="shared" si="5" ref="F32:F39">D32/C32*100</f>
        <v>52.29059829059829</v>
      </c>
      <c r="G32" s="12"/>
      <c r="H32" s="53"/>
    </row>
    <row r="33" spans="1:8" ht="25.5">
      <c r="A33" s="54" t="s">
        <v>49</v>
      </c>
      <c r="B33" s="54" t="s">
        <v>50</v>
      </c>
      <c r="C33" s="55">
        <f>$C$34</f>
        <v>180.6</v>
      </c>
      <c r="D33" s="16">
        <f>$D$34</f>
        <v>9.43</v>
      </c>
      <c r="E33" s="31">
        <f t="shared" si="4"/>
        <v>-171.17</v>
      </c>
      <c r="F33" s="27">
        <f t="shared" si="5"/>
        <v>5.221483942414175</v>
      </c>
      <c r="G33" s="12"/>
      <c r="H33" s="53"/>
    </row>
    <row r="34" spans="1:8" ht="38.25">
      <c r="A34" s="51" t="s">
        <v>51</v>
      </c>
      <c r="B34" s="51" t="s">
        <v>52</v>
      </c>
      <c r="C34" s="52">
        <v>180.6</v>
      </c>
      <c r="D34" s="27">
        <v>9.43</v>
      </c>
      <c r="E34" s="31">
        <f t="shared" si="4"/>
        <v>-171.17</v>
      </c>
      <c r="F34" s="27">
        <f t="shared" si="5"/>
        <v>5.221483942414175</v>
      </c>
      <c r="G34" s="12"/>
      <c r="H34" s="53"/>
    </row>
    <row r="35" spans="1:8" ht="25.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4"/>
        <v>0</v>
      </c>
      <c r="F35" s="27">
        <f t="shared" si="5"/>
        <v>100</v>
      </c>
      <c r="G35" s="12"/>
      <c r="H35" s="53"/>
    </row>
    <row r="36" spans="1:8" ht="102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4"/>
        <v>0</v>
      </c>
      <c r="F36" s="27">
        <f t="shared" si="5"/>
        <v>100</v>
      </c>
      <c r="G36" s="12"/>
      <c r="H36" s="53"/>
    </row>
    <row r="37" spans="1:8" ht="38.2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5"/>
        <v>100</v>
      </c>
      <c r="G37" s="12"/>
      <c r="H37" s="53"/>
    </row>
    <row r="38" spans="1:8" ht="18.75">
      <c r="A38" s="54" t="s">
        <v>59</v>
      </c>
      <c r="B38" s="54" t="s">
        <v>60</v>
      </c>
      <c r="C38" s="16">
        <v>0</v>
      </c>
      <c r="D38" s="16">
        <v>160.27</v>
      </c>
      <c r="E38" s="37">
        <f aca="true" t="shared" si="6" ref="E38:E39">C38-D38</f>
        <v>-160.27</v>
      </c>
      <c r="F38" s="16" t="e">
        <f t="shared" si="5"/>
        <v>#DIV/0!</v>
      </c>
      <c r="G38" s="12"/>
      <c r="H38" s="53"/>
    </row>
    <row r="39" spans="1:8" ht="25.5">
      <c r="A39" s="51" t="s">
        <v>61</v>
      </c>
      <c r="B39" s="51" t="s">
        <v>62</v>
      </c>
      <c r="C39" s="27">
        <v>0</v>
      </c>
      <c r="D39" s="27">
        <v>160.27</v>
      </c>
      <c r="E39" s="31">
        <f t="shared" si="6"/>
        <v>-160.27</v>
      </c>
      <c r="F39" s="16" t="e">
        <f t="shared" si="5"/>
        <v>#DIV/0!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2511.4</v>
      </c>
      <c r="D40" s="59">
        <f>D42</f>
        <v>2276.03</v>
      </c>
      <c r="E40" s="59">
        <f>E42+E47</f>
        <v>-160.04999999999987</v>
      </c>
      <c r="F40" s="59">
        <f>F42+F47</f>
        <v>163.66051806269675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C43+C47</f>
        <v>2511.4</v>
      </c>
      <c r="D42" s="62">
        <f>D43+D45+D47</f>
        <v>2276.03</v>
      </c>
      <c r="E42" s="11">
        <f aca="true" t="shared" si="7" ref="E42:E43">D42-C42</f>
        <v>-235.3699999999999</v>
      </c>
      <c r="F42" s="16">
        <f aca="true" t="shared" si="8" ref="F42:F49">D42/C42*100</f>
        <v>90.62793660906267</v>
      </c>
      <c r="G42" s="17"/>
    </row>
    <row r="43" spans="1:7" ht="27" customHeight="1">
      <c r="A43" s="63" t="s">
        <v>67</v>
      </c>
      <c r="B43" s="64" t="s">
        <v>68</v>
      </c>
      <c r="C43" s="16">
        <f>C44</f>
        <v>2232.1</v>
      </c>
      <c r="D43" s="16">
        <f>D44</f>
        <v>1302.05</v>
      </c>
      <c r="E43" s="65">
        <f t="shared" si="7"/>
        <v>-930.05</v>
      </c>
      <c r="F43" s="38">
        <f t="shared" si="8"/>
        <v>58.33295999283187</v>
      </c>
      <c r="G43" s="17"/>
    </row>
    <row r="44" spans="1:7" ht="45" customHeight="1">
      <c r="A44" s="66" t="s">
        <v>69</v>
      </c>
      <c r="B44" s="31" t="s">
        <v>70</v>
      </c>
      <c r="C44" s="27">
        <v>2232.1</v>
      </c>
      <c r="D44" s="27">
        <v>1302.05</v>
      </c>
      <c r="E44" s="31">
        <f aca="true" t="shared" si="9" ref="E44:E46">C44-D44</f>
        <v>930.05</v>
      </c>
      <c r="F44" s="16">
        <f t="shared" si="8"/>
        <v>58.33295999283187</v>
      </c>
      <c r="G44" s="17"/>
    </row>
    <row r="45" spans="1:7" ht="45" customHeight="1">
      <c r="A45" s="63" t="s">
        <v>71</v>
      </c>
      <c r="B45" s="67" t="s">
        <v>72</v>
      </c>
      <c r="C45" s="16">
        <v>0</v>
      </c>
      <c r="D45" s="16">
        <v>770</v>
      </c>
      <c r="E45" s="11">
        <f t="shared" si="9"/>
        <v>-770</v>
      </c>
      <c r="F45" s="16" t="e">
        <f t="shared" si="8"/>
        <v>#DIV/0!</v>
      </c>
      <c r="G45" s="17"/>
    </row>
    <row r="46" spans="1:7" ht="45" customHeight="1">
      <c r="A46" s="68" t="s">
        <v>73</v>
      </c>
      <c r="B46" s="31" t="s">
        <v>74</v>
      </c>
      <c r="C46" s="27">
        <v>0</v>
      </c>
      <c r="D46" s="27">
        <v>770</v>
      </c>
      <c r="E46" s="31">
        <f t="shared" si="9"/>
        <v>-770</v>
      </c>
      <c r="F46" s="16" t="e">
        <f t="shared" si="8"/>
        <v>#DIV/0!</v>
      </c>
      <c r="G46" s="17"/>
    </row>
    <row r="47" spans="1:7" ht="41.25" customHeight="1">
      <c r="A47" s="69" t="s">
        <v>75</v>
      </c>
      <c r="B47" s="57" t="s">
        <v>76</v>
      </c>
      <c r="C47" s="70">
        <f>C48+C49</f>
        <v>279.3</v>
      </c>
      <c r="D47" s="71">
        <f>D48+D49</f>
        <v>203.98</v>
      </c>
      <c r="E47" s="72">
        <f>E48+E49</f>
        <v>75.32000000000002</v>
      </c>
      <c r="F47" s="73">
        <f t="shared" si="8"/>
        <v>73.03258145363408</v>
      </c>
      <c r="G47" s="17"/>
    </row>
    <row r="48" spans="1:7" ht="57.75" customHeight="1">
      <c r="A48" s="47" t="s">
        <v>77</v>
      </c>
      <c r="B48" s="74" t="s">
        <v>78</v>
      </c>
      <c r="C48" s="75">
        <v>246.3</v>
      </c>
      <c r="D48" s="21">
        <v>184.73</v>
      </c>
      <c r="E48" s="27">
        <f aca="true" t="shared" si="10" ref="E48:E49">C48-D48</f>
        <v>61.57000000000002</v>
      </c>
      <c r="F48" s="16">
        <f t="shared" si="8"/>
        <v>75.00203004466097</v>
      </c>
      <c r="G48" s="76"/>
    </row>
    <row r="49" spans="1:7" ht="18" customHeight="1">
      <c r="A49" s="41" t="s">
        <v>79</v>
      </c>
      <c r="B49" s="77" t="s">
        <v>80</v>
      </c>
      <c r="C49" s="78">
        <v>33</v>
      </c>
      <c r="D49" s="21">
        <v>19.25</v>
      </c>
      <c r="E49" s="27">
        <f t="shared" si="10"/>
        <v>13.75</v>
      </c>
      <c r="F49" s="38">
        <f t="shared" si="8"/>
        <v>58.333333333333336</v>
      </c>
      <c r="G49" s="76"/>
    </row>
    <row r="50" spans="1:7" ht="50.25" customHeight="1">
      <c r="A50" s="41"/>
      <c r="B50" s="77"/>
      <c r="C50" s="78"/>
      <c r="D50" s="21"/>
      <c r="E50" s="27"/>
      <c r="F50" s="73"/>
      <c r="G50" s="76"/>
    </row>
    <row r="51" spans="1:7" ht="19.5">
      <c r="A51" s="79"/>
      <c r="B51" s="80" t="s">
        <v>81</v>
      </c>
      <c r="C51" s="81">
        <f>C40+C13</f>
        <v>9954.460000000001</v>
      </c>
      <c r="D51" s="16">
        <f>D13+D40</f>
        <v>6411.91</v>
      </c>
      <c r="E51" s="11">
        <f>D51-C51</f>
        <v>-3542.550000000001</v>
      </c>
      <c r="F51" s="73">
        <f>D51/C51*100</f>
        <v>64.41243422546275</v>
      </c>
      <c r="G51" s="17"/>
    </row>
    <row r="52" spans="1:6" ht="15.75">
      <c r="A52" s="82"/>
      <c r="B52" s="4"/>
      <c r="C52" s="4"/>
      <c r="D52" s="4"/>
      <c r="E52" s="4"/>
      <c r="F52" s="4"/>
    </row>
    <row r="53" spans="1:6" ht="15.75">
      <c r="A53" s="82"/>
      <c r="B53" s="4"/>
      <c r="C53" s="4"/>
      <c r="D53" s="4"/>
      <c r="E53" s="4"/>
      <c r="F53" s="4"/>
    </row>
    <row r="54" spans="1:6" ht="15.75">
      <c r="A54" s="83"/>
      <c r="B54" s="83"/>
      <c r="C54" s="83"/>
      <c r="D54" s="84"/>
      <c r="E54" s="84"/>
      <c r="F54" s="84"/>
    </row>
    <row r="55" spans="1:6" ht="15.75">
      <c r="A55" s="82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D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2022-09-05T10:46:55Z</dcterms:modified>
  <cp:category/>
  <cp:version/>
  <cp:contentType/>
  <cp:contentStatus/>
</cp:coreProperties>
</file>