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<sst xmlns="http://schemas.openxmlformats.org/spreadsheetml/2006/main" count="88" uniqueCount="88">
  <si>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</si>
  <si>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</si>
  <si>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сентябрь 2022 год (нарастающим итогом с начала года)</t>
  </si>
  <si>
    <t>(тыс.руб)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</si>
  <si>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</si>
  <si>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</si>
  <si>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</si>
  <si>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сентябрь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</si>
  <si>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</si>
  <si>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</si>
  <si>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</si>
  <si>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</si>
  <si>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</si>
  <si>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</si>
  <si>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</si>
  <si>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</si>
  <si>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</si>
  <si>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</si>
  <si>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</si>
  <si>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</si>
  <si>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</si>
  <si>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</si>
  <si>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</si>
  <si>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</si>
  <si>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</si>
  <si>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</si>
  <si>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</si>
  <si>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</si>
  <si>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</si>
  <si>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</si>
  <si>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</si>
  <si>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</si>
  <si>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</si>
  <si>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</si>
  <si>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</si>
  <si>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</si>
  <si>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</si>
  <si>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</si>
  <si>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</si>
  <si>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</si>
  <si>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</si>
  <si>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</si>
  <si>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</si>
  <si>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</si>
  <si>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</si>
  <si>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</si>
  <si>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</si>
  <si>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</si>
  <si>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</si>
  <si>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</si>
  <si>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</si>
  <si>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</si>
  <si>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</si>
  <si>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</si>
  <si>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</si>
  <si>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</si>
  <si>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</si>
  <si>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</si>
  <si>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</si>
  <si>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</si>
  <si>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</si>
  <si>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</si>
  <si>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</si>
  <si>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</si>
  <si>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</si>
  <si>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</si>
  <si>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</si>
  <si>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</si>
  <si>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</si>
  <si>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</si>
  <si>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</si>
  <si>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</si>
  <si>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</si>
  <si>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</si>
  <si>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</si>
  <si>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</si>
  <si>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</si>
  <si>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</si>
  <si>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</si>
  <si>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</si>
  <si>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</si>
  <si>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</si>
  <si>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</si>
  <si>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</si>
  <si>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</si>
  <si>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</si>
  <si>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</si>
  <si>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ВСЕГО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</si>
</sst>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@"/>
    <numFmt numFmtId="168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7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8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8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8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8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10" fillId="0" borderId="4" xfId="0" applyFont="1" applyBorder="1" applyAlignment="1">
      <alignment vertical="top" wrapText="1"/>
    </xf>
    <xf numFmtId="164" fontId="10" fillId="0" borderId="4" xfId="0" applyFont="1" applyBorder="1" applyAlignment="1">
      <alignment horizontal="left"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7" xfId="0" applyFont="1" applyBorder="1" applyAlignment="1">
      <alignment vertical="top" wrapText="1"/>
    </xf>
    <xf numFmtId="164" fontId="10" fillId="0" borderId="24" xfId="0" applyFont="1" applyBorder="1" applyAlignment="1">
      <alignment horizontal="justify" vertical="top" wrapText="1"/>
    </xf>
    <xf numFmtId="166" fontId="10" fillId="0" borderId="24" xfId="0" applyNumberFormat="1" applyFont="1" applyBorder="1" applyAlignment="1">
      <alignment horizontal="center" vertical="top" wrapText="1"/>
    </xf>
    <xf numFmtId="164" fontId="6" fillId="0" borderId="25" xfId="0" applyFont="1" applyBorder="1" applyAlignment="1">
      <alignment vertical="top" wrapText="1"/>
    </xf>
    <xf numFmtId="164" fontId="6" fillId="0" borderId="26" xfId="0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164" fontId="10" fillId="0" borderId="27" xfId="0" applyFont="1" applyBorder="1" applyAlignment="1">
      <alignment horizontal="center" vertical="top" wrapText="1"/>
    </xf>
    <xf numFmtId="166" fontId="10" fillId="0" borderId="11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6" zoomScaleNormal="136" workbookViewId="0" topLeftCell="A1">
      <selection activeCell="D10" sqref="A9:D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7603.33</v>
      </c>
      <c r="D13" s="15">
        <f>D14+D29</f>
        <v>5403.379999999999</v>
      </c>
      <c r="E13" s="16">
        <f>D13-C13</f>
        <v>-2199.9500000000007</v>
      </c>
      <c r="F13" s="16">
        <f>D13/C13*100</f>
        <v>71.06596714860461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4156.36</v>
      </c>
      <c r="E14" s="11">
        <f>D14-C14</f>
        <v>-1854.4400000000005</v>
      </c>
      <c r="F14" s="16">
        <f aca="true" t="shared" si="0" ref="F14:F39">D14/C14*100</f>
        <v>69.14819990683436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743.92</v>
      </c>
      <c r="E15" s="22">
        <f>D15-C15</f>
        <v>-210.48000000000002</v>
      </c>
      <c r="F15" s="16">
        <f t="shared" si="0"/>
        <v>77.9463537300922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743.92</v>
      </c>
      <c r="E16" s="27">
        <f>D16-C16</f>
        <v>-210.48000000000002</v>
      </c>
      <c r="F16" s="16">
        <f t="shared" si="0"/>
        <v>77.9463537300922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1900.6699999999998</v>
      </c>
      <c r="E17" s="30">
        <f>E18+E19+E20+E21</f>
        <v>51.27000000000009</v>
      </c>
      <c r="F17" s="16">
        <f t="shared" si="0"/>
        <v>102.77225045960851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929.33</v>
      </c>
      <c r="E18" s="31">
        <f>D18-C18</f>
        <v>60.930000000000064</v>
      </c>
      <c r="F18" s="16">
        <f t="shared" si="0"/>
        <v>107.01635191156149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5.26</v>
      </c>
      <c r="E19" s="31">
        <f>D19-C19</f>
        <v>-0.2400000000000002</v>
      </c>
      <c r="F19" s="16">
        <f t="shared" si="0"/>
        <v>95.63636363636363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1069.82</v>
      </c>
      <c r="E20" s="31">
        <f>D20-C20</f>
        <v>-50.77999999999997</v>
      </c>
      <c r="F20" s="16">
        <f t="shared" si="0"/>
        <v>95.46849901838301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-103.74</v>
      </c>
      <c r="E21" s="31">
        <f>D21-C21</f>
        <v>41.36</v>
      </c>
      <c r="F21" s="16">
        <f t="shared" si="0"/>
        <v>71.49552033080634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688.66</v>
      </c>
      <c r="E22" s="30">
        <f>E23</f>
        <v>-46.34000000000003</v>
      </c>
      <c r="F22" s="16">
        <f t="shared" si="0"/>
        <v>93.69523809523808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688.66</v>
      </c>
      <c r="E23" s="31">
        <f>D23-C23</f>
        <v>-46.34000000000003</v>
      </c>
      <c r="F23" s="16">
        <f t="shared" si="0"/>
        <v>93.69523809523808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823.11</v>
      </c>
      <c r="E24" s="30">
        <f>E25+E26</f>
        <v>-1647.8899999999999</v>
      </c>
      <c r="F24" s="16">
        <f t="shared" si="0"/>
        <v>33.31080534196681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-11.12</v>
      </c>
      <c r="E25" s="31">
        <f>D25-C25</f>
        <v>-210.12</v>
      </c>
      <c r="F25" s="16">
        <f t="shared" si="0"/>
        <v>-5.587939698492462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834.23</v>
      </c>
      <c r="E26" s="37">
        <f>D26-C26</f>
        <v>-1437.77</v>
      </c>
      <c r="F26" s="38">
        <f t="shared" si="0"/>
        <v>36.717869718309856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0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0"/>
        <v>0</v>
      </c>
      <c r="G28" s="17"/>
    </row>
    <row r="29" spans="1:7" ht="30" customHeight="1">
      <c r="A29" s="41"/>
      <c r="B29" s="42" t="s">
        <v>42</v>
      </c>
      <c r="C29" s="43">
        <f>C30+C33+C35+C38</f>
        <v>1592.53</v>
      </c>
      <c r="D29" s="43">
        <f>D30+D33+D35+D38</f>
        <v>1247.02</v>
      </c>
      <c r="E29" s="43">
        <f>E30</f>
        <v>-267.4100000000001</v>
      </c>
      <c r="F29" s="43">
        <f>F30</f>
        <v>74.13829787234042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766.5899999999999</v>
      </c>
      <c r="E30" s="11">
        <f aca="true" t="shared" si="1" ref="E30:E36">D30-C30</f>
        <v>-267.4100000000001</v>
      </c>
      <c r="F30" s="16">
        <f t="shared" si="0"/>
        <v>74.13829787234042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685.9</v>
      </c>
      <c r="E31" s="37">
        <f t="shared" si="1"/>
        <v>-231.10000000000002</v>
      </c>
      <c r="F31" s="50">
        <f>D31/C31</f>
        <v>0.7479825517993457</v>
      </c>
      <c r="G31" s="46"/>
    </row>
    <row r="32" spans="1:8" ht="12.75">
      <c r="A32" s="51" t="s">
        <v>47</v>
      </c>
      <c r="B32" s="51" t="s">
        <v>48</v>
      </c>
      <c r="C32" s="52">
        <v>117</v>
      </c>
      <c r="D32" s="27">
        <v>80.69</v>
      </c>
      <c r="E32" s="31">
        <f t="shared" si="1"/>
        <v>-36.31</v>
      </c>
      <c r="F32" s="27">
        <f t="shared" si="0"/>
        <v>68.96581196581197</v>
      </c>
      <c r="G32" s="12"/>
      <c r="H32" s="53"/>
    </row>
    <row r="33" spans="1:8" ht="12.75">
      <c r="A33" s="54" t="s">
        <v>49</v>
      </c>
      <c r="B33" s="54" t="s">
        <v>50</v>
      </c>
      <c r="C33" s="55">
        <f>$C$34</f>
        <v>180.6</v>
      </c>
      <c r="D33" s="16">
        <f>$D$34</f>
        <v>102.5</v>
      </c>
      <c r="E33" s="31">
        <f t="shared" si="1"/>
        <v>-78.1</v>
      </c>
      <c r="F33" s="27">
        <f t="shared" si="0"/>
        <v>56.75526024363234</v>
      </c>
      <c r="G33" s="12"/>
      <c r="H33" s="53"/>
    </row>
    <row r="34" spans="1:8" ht="12.75">
      <c r="A34" s="51" t="s">
        <v>51</v>
      </c>
      <c r="B34" s="51" t="s">
        <v>52</v>
      </c>
      <c r="C34" s="52">
        <v>180.6</v>
      </c>
      <c r="D34" s="27">
        <v>102.5</v>
      </c>
      <c r="E34" s="31">
        <f t="shared" si="1"/>
        <v>-78.1</v>
      </c>
      <c r="F34" s="27">
        <f t="shared" si="0"/>
        <v>56.75526024363234</v>
      </c>
      <c r="G34" s="12"/>
      <c r="H34" s="53"/>
    </row>
    <row r="35" spans="1:8" ht="12.7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1"/>
        <v>0</v>
      </c>
      <c r="F35" s="27">
        <f t="shared" si="0"/>
        <v>100</v>
      </c>
      <c r="G35" s="12"/>
      <c r="H35" s="53"/>
    </row>
    <row r="36" spans="1:8" ht="12.75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1"/>
        <v>0</v>
      </c>
      <c r="F36" s="27">
        <f t="shared" si="0"/>
        <v>100</v>
      </c>
      <c r="G36" s="12"/>
      <c r="H36" s="53"/>
    </row>
    <row r="37" spans="1:8" ht="12.7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0"/>
        <v>100</v>
      </c>
      <c r="G37" s="12"/>
      <c r="H37" s="53"/>
    </row>
    <row r="38" spans="1:8" ht="12.75">
      <c r="A38" s="54" t="s">
        <v>59</v>
      </c>
      <c r="B38" s="54" t="s">
        <v>60</v>
      </c>
      <c r="C38" s="16">
        <v>160.27</v>
      </c>
      <c r="D38" s="16">
        <v>160.27</v>
      </c>
      <c r="E38" s="37">
        <f>C38-D38</f>
        <v>0</v>
      </c>
      <c r="F38" s="16">
        <f t="shared" si="0"/>
        <v>100</v>
      </c>
      <c r="G38" s="12"/>
      <c r="H38" s="53"/>
    </row>
    <row r="39" spans="1:8" ht="12.75">
      <c r="A39" s="51" t="s">
        <v>61</v>
      </c>
      <c r="B39" s="51" t="s">
        <v>62</v>
      </c>
      <c r="C39" s="27">
        <v>160.27</v>
      </c>
      <c r="D39" s="27">
        <v>160.27</v>
      </c>
      <c r="E39" s="31">
        <f>C39-D39</f>
        <v>0</v>
      </c>
      <c r="F39" s="16">
        <f t="shared" si="0"/>
        <v>100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3976.4</v>
      </c>
      <c r="D40" s="59">
        <f>D42</f>
        <v>3488.5060000000003</v>
      </c>
      <c r="E40" s="59">
        <f>E42+E48</f>
        <v>7521.036000000001</v>
      </c>
      <c r="F40" s="59">
        <f>F42+F48</f>
        <v>167.63358827825306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C43+C48+C46+C52</f>
        <v>3976.4</v>
      </c>
      <c r="D42" s="62">
        <f>D43+D46+D48+D52</f>
        <v>3488.5060000000003</v>
      </c>
      <c r="E42" s="16">
        <f>C42+D42</f>
        <v>7464.906000000001</v>
      </c>
      <c r="F42" s="16">
        <f aca="true" t="shared" si="2" ref="F42:F53">D42/C42*100</f>
        <v>87.73025852529928</v>
      </c>
      <c r="G42" s="17"/>
    </row>
    <row r="43" spans="1:7" ht="27" customHeight="1">
      <c r="A43" s="63" t="s">
        <v>67</v>
      </c>
      <c r="B43" s="64" t="s">
        <v>68</v>
      </c>
      <c r="C43" s="16">
        <f>C44+C45</f>
        <v>2392.1</v>
      </c>
      <c r="D43" s="16">
        <f>D44+D45</f>
        <v>2206.09</v>
      </c>
      <c r="E43" s="16">
        <f>C43-D43</f>
        <v>186.00999999999976</v>
      </c>
      <c r="F43" s="38">
        <f t="shared" si="2"/>
        <v>92.2239872915012</v>
      </c>
      <c r="G43" s="17"/>
    </row>
    <row r="44" spans="1:7" ht="29.25" customHeight="1">
      <c r="A44" s="65" t="s">
        <v>69</v>
      </c>
      <c r="B44" s="66" t="s">
        <v>70</v>
      </c>
      <c r="C44" s="27">
        <v>2232.1</v>
      </c>
      <c r="D44" s="27">
        <v>2046.09</v>
      </c>
      <c r="E44" s="16">
        <f>C44-D44</f>
        <v>186.01</v>
      </c>
      <c r="F44" s="16">
        <f t="shared" si="2"/>
        <v>91.66659199856637</v>
      </c>
      <c r="G44" s="17"/>
    </row>
    <row r="45" spans="1:7" ht="33" customHeight="1">
      <c r="A45" s="65" t="s">
        <v>71</v>
      </c>
      <c r="B45" s="66" t="s">
        <v>72</v>
      </c>
      <c r="C45" s="27">
        <v>160</v>
      </c>
      <c r="D45" s="27">
        <v>160</v>
      </c>
      <c r="E45" s="27">
        <f>C45-D45</f>
        <v>0</v>
      </c>
      <c r="F45" s="16">
        <f t="shared" si="2"/>
        <v>100</v>
      </c>
      <c r="G45" s="17"/>
    </row>
    <row r="46" spans="1:7" ht="45" customHeight="1">
      <c r="A46" s="63" t="s">
        <v>73</v>
      </c>
      <c r="B46" s="67" t="s">
        <v>74</v>
      </c>
      <c r="C46" s="16">
        <f>$C$47</f>
        <v>1015.754</v>
      </c>
      <c r="D46" s="16">
        <v>770</v>
      </c>
      <c r="E46" s="16">
        <f>C46-D46</f>
        <v>245.75400000000002</v>
      </c>
      <c r="F46" s="16">
        <f t="shared" si="2"/>
        <v>75.80575611811521</v>
      </c>
      <c r="G46" s="17"/>
    </row>
    <row r="47" spans="1:7" ht="45" customHeight="1">
      <c r="A47" s="68" t="s">
        <v>75</v>
      </c>
      <c r="B47" s="31" t="s">
        <v>76</v>
      </c>
      <c r="C47" s="27">
        <v>1015.754</v>
      </c>
      <c r="D47" s="27">
        <v>770</v>
      </c>
      <c r="E47" s="31">
        <f>C47-D47</f>
        <v>245.75400000000002</v>
      </c>
      <c r="F47" s="16">
        <f t="shared" si="2"/>
        <v>75.80575611811521</v>
      </c>
      <c r="G47" s="17"/>
    </row>
    <row r="48" spans="1:7" ht="41.25" customHeight="1">
      <c r="A48" s="69" t="s">
        <v>77</v>
      </c>
      <c r="B48" s="57" t="s">
        <v>78</v>
      </c>
      <c r="C48" s="70">
        <f>C49+C50</f>
        <v>279.3</v>
      </c>
      <c r="D48" s="71">
        <f>D49+D50</f>
        <v>223.17</v>
      </c>
      <c r="E48" s="72">
        <f>E49+E50</f>
        <v>56.130000000000024</v>
      </c>
      <c r="F48" s="73">
        <f t="shared" si="2"/>
        <v>79.9033297529538</v>
      </c>
      <c r="G48" s="17"/>
    </row>
    <row r="49" spans="1:7" ht="57.75" customHeight="1">
      <c r="A49" s="47" t="s">
        <v>79</v>
      </c>
      <c r="B49" s="74" t="s">
        <v>80</v>
      </c>
      <c r="C49" s="75">
        <v>246.3</v>
      </c>
      <c r="D49" s="21">
        <v>198.42</v>
      </c>
      <c r="E49" s="27">
        <f>C49-D49</f>
        <v>47.880000000000024</v>
      </c>
      <c r="F49" s="16">
        <f t="shared" si="2"/>
        <v>80.56029232643117</v>
      </c>
      <c r="G49" s="76"/>
    </row>
    <row r="50" spans="1:7" ht="18" customHeight="1">
      <c r="A50" s="77" t="s">
        <v>81</v>
      </c>
      <c r="B50" s="78" t="s">
        <v>82</v>
      </c>
      <c r="C50" s="79">
        <v>33</v>
      </c>
      <c r="D50" s="27">
        <v>24.75</v>
      </c>
      <c r="E50" s="27">
        <f>C50-D50</f>
        <v>8.25</v>
      </c>
      <c r="F50" s="16">
        <f t="shared" si="2"/>
        <v>75</v>
      </c>
      <c r="G50" s="76"/>
    </row>
    <row r="51" spans="1:7" ht="39" customHeight="1">
      <c r="A51" s="77"/>
      <c r="B51" s="78"/>
      <c r="C51" s="79"/>
      <c r="D51" s="27"/>
      <c r="E51" s="27"/>
      <c r="F51" s="16"/>
      <c r="G51" s="76"/>
    </row>
    <row r="52" spans="1:7" ht="30" customHeight="1">
      <c r="A52" s="80" t="s">
        <v>83</v>
      </c>
      <c r="B52" s="81" t="s">
        <v>84</v>
      </c>
      <c r="C52" s="82">
        <v>289.246</v>
      </c>
      <c r="D52" s="27">
        <v>289.246</v>
      </c>
      <c r="E52" s="27">
        <f>C52-D52</f>
        <v>0</v>
      </c>
      <c r="F52" s="16">
        <f t="shared" si="2"/>
        <v>100</v>
      </c>
      <c r="G52" s="76"/>
    </row>
    <row r="53" spans="1:7" ht="42.75" customHeight="1">
      <c r="A53" s="24" t="s">
        <v>85</v>
      </c>
      <c r="B53" s="83" t="s">
        <v>86</v>
      </c>
      <c r="C53" s="84">
        <v>289.246</v>
      </c>
      <c r="D53" s="27">
        <v>289.246</v>
      </c>
      <c r="E53" s="27">
        <f>C53-D53</f>
        <v>0</v>
      </c>
      <c r="F53" s="16">
        <f t="shared" si="2"/>
        <v>100</v>
      </c>
      <c r="G53" s="85"/>
    </row>
    <row r="54" spans="1:7" ht="12.75">
      <c r="A54" s="86"/>
      <c r="B54" s="87" t="s">
        <v>87</v>
      </c>
      <c r="C54" s="88">
        <f>C40+C13</f>
        <v>11579.73</v>
      </c>
      <c r="D54" s="16">
        <f>D13+D40</f>
        <v>8891.885999999999</v>
      </c>
      <c r="E54" s="11">
        <f>D54-C54</f>
        <v>-2687.844000000001</v>
      </c>
      <c r="F54" s="73">
        <f>D54/C54*100</f>
        <v>76.78837071330678</v>
      </c>
      <c r="G54" s="17"/>
    </row>
    <row r="55" spans="1:6" ht="12.75">
      <c r="A55" s="89"/>
      <c r="B55" s="4"/>
      <c r="C55" s="4"/>
      <c r="D55" s="4"/>
      <c r="E55" s="4"/>
      <c r="F55" s="4"/>
    </row>
    <row r="56" spans="1:6" ht="12.75">
      <c r="A56" s="89"/>
      <c r="B56" s="4"/>
      <c r="C56" s="4"/>
      <c r="D56" s="4"/>
      <c r="E56" s="4"/>
      <c r="F56" s="4"/>
    </row>
    <row r="57" spans="1:6" ht="12.75">
      <c r="A57" s="90"/>
      <c r="B57" s="90"/>
      <c r="C57" s="90"/>
      <c r="D57" s="91"/>
      <c r="E57" s="91"/>
      <c r="F57" s="91"/>
    </row>
    <row r="58" spans="1:6" ht="12.75">
      <c r="A58" s="89"/>
      <c r="B58" s="4"/>
      <c r="C58" s="4"/>
      <c r="D58" s="4"/>
      <c r="E58" s="4"/>
      <c r="F58" s="4"/>
    </row>
  </sheetData>
  <sheetProtection selectLockedCells="1" selectUnlockedCells="1"/>
  <mergeCells count="15">
    <mergeCell ref="B1:C8"/>
    <mergeCell ref="D1:F5"/>
    <mergeCell ref="A40:A41"/>
    <mergeCell ref="B40:B41"/>
    <mergeCell ref="C40:C41"/>
    <mergeCell ref="D40:D41"/>
    <mergeCell ref="E40:E41"/>
    <mergeCell ref="F40:F41"/>
    <mergeCell ref="A50:A51"/>
    <mergeCell ref="B50:B51"/>
    <mergeCell ref="C50:C51"/>
    <mergeCell ref="D50:D51"/>
    <mergeCell ref="E50:E51"/>
    <mergeCell ref="F50:F51"/>
    <mergeCell ref="A57:C5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2022-10-13T08:23:54Z</dcterms:modified>
  <cp:category/>
  <cp:version/>
  <cp:contentType/>
  <cp:contentStatus/>
</cp:coreProperties>
</file>