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<sst xmlns="http://schemas.openxmlformats.org/spreadsheetml/2006/main" count="86" uniqueCount="49">
  <si>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период январь 2022г-декабрь 2022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</si>
  <si>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</si>
  <si>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</si>
  <si>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</si>
  <si>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</si>
  <si>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</si>
  <si>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</si>
  <si>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январь 2022г.-декабрь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</si>
  <si>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</si>
  <si>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</si>
  <si>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</si>
  <si>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</si>
  <si>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</si>
  <si>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</si>
  <si>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</si>
  <si>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</si>
  <si>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</si>
  <si>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</si>
  <si>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</si>
  <si>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</si>
  <si>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</si>
  <si>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</si>
  <si>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</si>
  <si>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</si>
  <si>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</si>
  <si>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</si>
  <si>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</si>
  <si>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</si>
  <si>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</si>
  <si>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</si>
  <si>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</si>
  <si>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</si>
  <si>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</si>
  <si>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</si>
  <si>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</si>
  <si>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</si>
  <si>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</si>
  <si>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</si>
  <si>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</si>
  <si>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</si>
  <si>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</si>
  <si>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</si>
  <si>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</si>
  <si>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</si>
  <si>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11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</si>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</sst>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zoomScale="98" zoomScaleNormal="98" zoomScaleSheetLayoutView="61" workbookViewId="0" topLeftCell="A1">
      <selection activeCell="E51" sqref="E51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D18+D28+D31+D34+D38+D43+D47+D51+D54</f>
        <v>12761.73</v>
      </c>
      <c r="E16" s="25">
        <f>E18+E28+E31+E34+E38+E43+E47+E51+E54</f>
        <v>12325.769999999999</v>
      </c>
      <c r="F16" s="26">
        <f>D16-E16</f>
        <v>435.96000000000095</v>
      </c>
      <c r="G16" s="27">
        <f>E16/D16</f>
        <v>0.9658384874151075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2"/>
      <c r="F17" s="32"/>
      <c r="G17" s="33"/>
      <c r="H17" s="34"/>
      <c r="I17" s="34"/>
      <c r="J17" s="34"/>
      <c r="K17" s="34"/>
    </row>
    <row r="18" spans="1:11" ht="12.75">
      <c r="A18" s="23" t="s">
        <v>12</v>
      </c>
      <c r="B18" s="24" t="s">
        <v>13</v>
      </c>
      <c r="C18" s="24" t="s">
        <v>11</v>
      </c>
      <c r="D18" s="25">
        <f>D19+D20+D21+D22</f>
        <v>6506.124</v>
      </c>
      <c r="E18" s="26">
        <f>E19+E20+E21+E22</f>
        <v>6127.8099999999995</v>
      </c>
      <c r="F18" s="26">
        <f>D18-E18</f>
        <v>378.3140000000003</v>
      </c>
      <c r="G18" s="26">
        <f>E18/D18*100</f>
        <v>94.18526299222087</v>
      </c>
      <c r="H18" s="28"/>
      <c r="I18" s="28"/>
      <c r="J18" s="28"/>
      <c r="K18" s="28"/>
    </row>
    <row r="19" spans="1:11" ht="12.75">
      <c r="A19" s="23" t="s">
        <v>14</v>
      </c>
      <c r="B19" s="35" t="s">
        <v>13</v>
      </c>
      <c r="C19" s="35" t="s">
        <v>15</v>
      </c>
      <c r="D19" s="36">
        <v>1196.6</v>
      </c>
      <c r="E19" s="37">
        <v>1172.21</v>
      </c>
      <c r="F19" s="37">
        <f>D19-E19</f>
        <v>24.389999999999873</v>
      </c>
      <c r="G19" s="37">
        <f>E19/D19*100</f>
        <v>97.96172488718035</v>
      </c>
      <c r="H19" s="38"/>
      <c r="I19" s="38"/>
      <c r="J19" s="38"/>
      <c r="K19" s="38"/>
    </row>
    <row r="20" spans="1:11" ht="12.75">
      <c r="A20" s="39" t="s">
        <v>16</v>
      </c>
      <c r="B20" s="40" t="s">
        <v>13</v>
      </c>
      <c r="C20" s="40" t="s">
        <v>17</v>
      </c>
      <c r="D20" s="41">
        <v>3986.23</v>
      </c>
      <c r="E20" s="42">
        <v>3947.17</v>
      </c>
      <c r="F20" s="37">
        <f>D20-E20</f>
        <v>39.059999999999945</v>
      </c>
      <c r="G20" s="42">
        <f>E20/D20*100</f>
        <v>99.0201267864624</v>
      </c>
      <c r="H20" s="43"/>
      <c r="I20" s="43"/>
      <c r="J20" s="43"/>
      <c r="K20" s="43"/>
    </row>
    <row r="21" spans="1:11" ht="12.75">
      <c r="A21" s="39" t="s">
        <v>18</v>
      </c>
      <c r="B21" s="40" t="s">
        <v>13</v>
      </c>
      <c r="C21" s="40" t="s">
        <v>19</v>
      </c>
      <c r="D21" s="41">
        <v>120.62</v>
      </c>
      <c r="E21" s="42">
        <v>120.62</v>
      </c>
      <c r="F21" s="37">
        <f aca="true" t="shared" si="0" ref="F21:F55">D21-E21</f>
        <v>0</v>
      </c>
      <c r="G21" s="42">
        <f>E21/D21*100</f>
        <v>100</v>
      </c>
      <c r="H21" s="43"/>
      <c r="I21" s="43"/>
      <c r="J21" s="43"/>
      <c r="K21" s="43"/>
    </row>
    <row r="22" spans="1:11" ht="12.75">
      <c r="A22" s="39" t="s">
        <v>20</v>
      </c>
      <c r="B22" s="40" t="s">
        <v>13</v>
      </c>
      <c r="C22" s="40" t="s">
        <v>21</v>
      </c>
      <c r="D22" s="41">
        <f>D23+D25</f>
        <v>1202.674</v>
      </c>
      <c r="E22" s="41">
        <f>E23+E25</f>
        <v>887.81</v>
      </c>
      <c r="F22" s="37">
        <f t="shared" si="0"/>
        <v>314.86400000000003</v>
      </c>
      <c r="G22" s="42">
        <f>E22/D22*100</f>
        <v>73.81967183126932</v>
      </c>
      <c r="H22" s="43"/>
      <c r="I22" s="43"/>
      <c r="J22" s="43"/>
      <c r="K22" s="43"/>
    </row>
    <row r="23" spans="1:11" ht="12.75">
      <c r="A23" s="44" t="s">
        <v>22</v>
      </c>
      <c r="B23" s="45"/>
      <c r="C23" s="45"/>
      <c r="D23" s="46">
        <v>33</v>
      </c>
      <c r="E23" s="47">
        <v>33</v>
      </c>
      <c r="F23" s="37">
        <f t="shared" si="0"/>
        <v>0</v>
      </c>
      <c r="G23" s="42">
        <f aca="true" t="shared" si="1" ref="G23:G52">E23/D23*100</f>
        <v>100</v>
      </c>
      <c r="H23" s="43"/>
      <c r="I23" s="43"/>
      <c r="J23" s="43"/>
      <c r="K23" s="43"/>
    </row>
    <row r="24" spans="1:11" ht="12.75">
      <c r="A24" s="44"/>
      <c r="B24" s="45"/>
      <c r="C24" s="45"/>
      <c r="D24" s="46"/>
      <c r="E24" s="47"/>
      <c r="F24" s="37"/>
      <c r="G24" s="42"/>
      <c r="H24" s="43"/>
      <c r="I24" s="43"/>
      <c r="J24" s="43"/>
      <c r="K24" s="43"/>
    </row>
    <row r="25" spans="1:11" ht="12.75">
      <c r="A25" s="44" t="s">
        <v>20</v>
      </c>
      <c r="B25" s="45"/>
      <c r="C25" s="45"/>
      <c r="D25" s="46">
        <v>1169.674</v>
      </c>
      <c r="E25" s="47">
        <v>854.81</v>
      </c>
      <c r="F25" s="37">
        <f t="shared" si="0"/>
        <v>314.86400000000003</v>
      </c>
      <c r="G25" s="42">
        <f t="shared" si="1"/>
        <v>73.08104651381497</v>
      </c>
      <c r="H25" s="43"/>
      <c r="I25" s="43"/>
      <c r="J25" s="43"/>
      <c r="K25" s="43"/>
    </row>
    <row r="26" spans="1:11" ht="12.75">
      <c r="A26" s="39"/>
      <c r="B26" s="40"/>
      <c r="C26" s="40"/>
      <c r="D26" s="41"/>
      <c r="E26" s="42"/>
      <c r="F26" s="37"/>
      <c r="G26" s="42"/>
      <c r="H26" s="43"/>
      <c r="I26" s="43"/>
      <c r="J26" s="43"/>
      <c r="K26" s="43"/>
    </row>
    <row r="27" spans="1:11" ht="12.75">
      <c r="A27" s="44"/>
      <c r="B27" s="45"/>
      <c r="C27" s="45"/>
      <c r="D27" s="46"/>
      <c r="E27" s="47"/>
      <c r="F27" s="37"/>
      <c r="G27" s="42"/>
      <c r="H27" s="43"/>
      <c r="I27" s="43"/>
      <c r="J27" s="43"/>
      <c r="K27" s="43"/>
    </row>
    <row r="28" spans="1:11" ht="12.75">
      <c r="A28" s="39" t="s">
        <v>23</v>
      </c>
      <c r="B28" s="40" t="s">
        <v>15</v>
      </c>
      <c r="C28" s="40" t="s">
        <v>11</v>
      </c>
      <c r="D28" s="41">
        <f>$D$29</f>
        <v>260</v>
      </c>
      <c r="E28" s="42">
        <f>$E$29</f>
        <v>260</v>
      </c>
      <c r="F28" s="37">
        <f t="shared" si="0"/>
        <v>0</v>
      </c>
      <c r="G28" s="42">
        <f t="shared" si="1"/>
        <v>100</v>
      </c>
      <c r="H28" s="43"/>
      <c r="I28" s="43"/>
      <c r="J28" s="43"/>
      <c r="K28" s="43"/>
    </row>
    <row r="29" spans="1:11" ht="12.75">
      <c r="A29" s="44" t="s">
        <v>24</v>
      </c>
      <c r="B29" s="45" t="s">
        <v>15</v>
      </c>
      <c r="C29" s="45" t="s">
        <v>25</v>
      </c>
      <c r="D29" s="46">
        <v>260</v>
      </c>
      <c r="E29" s="47">
        <v>260</v>
      </c>
      <c r="F29" s="37">
        <f t="shared" si="0"/>
        <v>0</v>
      </c>
      <c r="G29" s="42">
        <f t="shared" si="1"/>
        <v>100</v>
      </c>
      <c r="H29" s="43"/>
      <c r="I29" s="43"/>
      <c r="J29" s="43"/>
      <c r="K29" s="43"/>
    </row>
    <row r="30" spans="1:11" ht="12.75">
      <c r="A30" s="44"/>
      <c r="B30" s="45"/>
      <c r="C30" s="45"/>
      <c r="D30" s="46"/>
      <c r="E30" s="47"/>
      <c r="F30" s="37"/>
      <c r="G30" s="47"/>
      <c r="H30" s="48"/>
      <c r="I30" s="48"/>
      <c r="J30" s="48"/>
      <c r="K30" s="48"/>
    </row>
    <row r="31" spans="1:11" ht="12.75">
      <c r="A31" s="39" t="s">
        <v>26</v>
      </c>
      <c r="B31" s="40" t="s">
        <v>25</v>
      </c>
      <c r="C31" s="40" t="s">
        <v>11</v>
      </c>
      <c r="D31" s="41">
        <f>$D$32</f>
        <v>36</v>
      </c>
      <c r="E31" s="42">
        <f>$E$32</f>
        <v>35.34</v>
      </c>
      <c r="F31" s="37">
        <f t="shared" si="0"/>
        <v>0.6599999999999966</v>
      </c>
      <c r="G31" s="42">
        <f>$G$32</f>
        <v>98.16666666666669</v>
      </c>
      <c r="H31" s="43"/>
      <c r="I31" s="43"/>
      <c r="J31" s="43"/>
      <c r="K31" s="43"/>
    </row>
    <row r="32" spans="1:11" ht="12.75">
      <c r="A32" s="44" t="s">
        <v>27</v>
      </c>
      <c r="B32" s="45" t="s">
        <v>25</v>
      </c>
      <c r="C32" s="45" t="s">
        <v>28</v>
      </c>
      <c r="D32" s="46">
        <v>36</v>
      </c>
      <c r="E32" s="47">
        <v>35.34</v>
      </c>
      <c r="F32" s="37">
        <f t="shared" si="0"/>
        <v>0.6599999999999966</v>
      </c>
      <c r="G32" s="47">
        <f t="shared" si="1"/>
        <v>98.16666666666669</v>
      </c>
      <c r="H32" s="43"/>
      <c r="I32" s="43"/>
      <c r="J32" s="43"/>
      <c r="K32" s="43"/>
    </row>
    <row r="33" spans="1:11" ht="12.75">
      <c r="A33" s="44"/>
      <c r="B33" s="45"/>
      <c r="C33" s="45"/>
      <c r="D33" s="46"/>
      <c r="E33" s="47"/>
      <c r="F33" s="37"/>
      <c r="G33" s="47"/>
      <c r="H33" s="43"/>
      <c r="I33" s="43"/>
      <c r="J33" s="43"/>
      <c r="K33" s="43"/>
    </row>
    <row r="34" spans="1:11" ht="12.75">
      <c r="A34" s="39" t="s">
        <v>29</v>
      </c>
      <c r="B34" s="40" t="s">
        <v>17</v>
      </c>
      <c r="C34" s="40" t="s">
        <v>11</v>
      </c>
      <c r="D34" s="41">
        <f>D35+D36</f>
        <v>2487.7</v>
      </c>
      <c r="E34" s="42">
        <f>E35+E36</f>
        <v>2458.56</v>
      </c>
      <c r="F34" s="37">
        <f t="shared" si="0"/>
        <v>29.139999999999873</v>
      </c>
      <c r="G34" s="42">
        <f t="shared" si="1"/>
        <v>98.8286368935161</v>
      </c>
      <c r="H34" s="43"/>
      <c r="I34" s="43"/>
      <c r="J34" s="43"/>
      <c r="K34" s="43"/>
    </row>
    <row r="35" spans="1:11" ht="12.75">
      <c r="A35" s="44" t="s">
        <v>30</v>
      </c>
      <c r="B35" s="45" t="s">
        <v>17</v>
      </c>
      <c r="C35" s="45" t="s">
        <v>31</v>
      </c>
      <c r="D35" s="46">
        <v>2487.7</v>
      </c>
      <c r="E35" s="47">
        <v>2458.56</v>
      </c>
      <c r="F35" s="37">
        <f t="shared" si="0"/>
        <v>29.139999999999873</v>
      </c>
      <c r="G35" s="47">
        <f t="shared" si="1"/>
        <v>98.8286368935161</v>
      </c>
      <c r="H35" s="43"/>
      <c r="I35" s="43"/>
      <c r="J35" s="43"/>
      <c r="K35" s="43"/>
    </row>
    <row r="36" spans="1:11" ht="12.75">
      <c r="A36" s="44"/>
      <c r="B36" s="45"/>
      <c r="C36" s="49"/>
      <c r="D36" s="46"/>
      <c r="E36" s="50"/>
      <c r="F36" s="37"/>
      <c r="G36" s="47"/>
      <c r="H36" s="43"/>
      <c r="I36" s="43"/>
      <c r="J36" s="43"/>
      <c r="K36" s="43"/>
    </row>
    <row r="37" spans="1:11" ht="12.75">
      <c r="A37" s="44"/>
      <c r="B37" s="45"/>
      <c r="C37" s="49"/>
      <c r="D37" s="46"/>
      <c r="E37" s="47"/>
      <c r="F37" s="37"/>
      <c r="G37" s="47"/>
      <c r="H37" s="48"/>
      <c r="I37" s="48"/>
      <c r="J37" s="48"/>
      <c r="K37" s="48"/>
    </row>
    <row r="38" spans="1:11" ht="36.75" customHeight="1">
      <c r="A38" s="39" t="s">
        <v>32</v>
      </c>
      <c r="B38" s="40" t="s">
        <v>33</v>
      </c>
      <c r="C38" s="40" t="s">
        <v>11</v>
      </c>
      <c r="D38" s="41">
        <f>D39+D40</f>
        <v>2780.996</v>
      </c>
      <c r="E38" s="42">
        <f>E39+E40</f>
        <v>2756.1</v>
      </c>
      <c r="F38" s="37">
        <f t="shared" si="0"/>
        <v>24.896000000000186</v>
      </c>
      <c r="G38" s="42">
        <f t="shared" si="1"/>
        <v>99.10478116473378</v>
      </c>
      <c r="H38" s="43"/>
      <c r="I38" s="43"/>
      <c r="J38" s="43"/>
      <c r="K38" s="43"/>
    </row>
    <row r="39" spans="1:11" ht="12.75">
      <c r="A39" s="44" t="s">
        <v>34</v>
      </c>
      <c r="B39" s="45" t="s">
        <v>33</v>
      </c>
      <c r="C39" s="45" t="s">
        <v>15</v>
      </c>
      <c r="D39" s="46">
        <v>881.81</v>
      </c>
      <c r="E39" s="47">
        <v>875.27</v>
      </c>
      <c r="F39" s="37">
        <f t="shared" si="0"/>
        <v>6.539999999999964</v>
      </c>
      <c r="G39" s="42">
        <f t="shared" si="1"/>
        <v>99.2583436341162</v>
      </c>
      <c r="H39" s="43"/>
      <c r="I39" s="43"/>
      <c r="J39" s="43"/>
      <c r="K39" s="43"/>
    </row>
    <row r="40" spans="1:11" ht="12.75">
      <c r="A40" s="44" t="s">
        <v>35</v>
      </c>
      <c r="B40" s="45" t="s">
        <v>33</v>
      </c>
      <c r="C40" s="45" t="s">
        <v>25</v>
      </c>
      <c r="D40" s="46">
        <v>1899.186</v>
      </c>
      <c r="E40" s="47">
        <v>1880.83</v>
      </c>
      <c r="F40" s="37">
        <f t="shared" si="0"/>
        <v>18.355999999999995</v>
      </c>
      <c r="G40" s="42">
        <f t="shared" si="1"/>
        <v>99.03348065960891</v>
      </c>
      <c r="H40" s="43"/>
      <c r="I40" s="43"/>
      <c r="J40" s="43"/>
      <c r="K40" s="43"/>
    </row>
    <row r="41" spans="1:11" ht="12.75">
      <c r="A41" s="44"/>
      <c r="B41" s="45"/>
      <c r="C41" s="45"/>
      <c r="D41" s="46"/>
      <c r="E41" s="47"/>
      <c r="F41" s="37"/>
      <c r="G41" s="47"/>
      <c r="H41" s="48"/>
      <c r="I41" s="48"/>
      <c r="J41" s="48"/>
      <c r="K41" s="48"/>
    </row>
    <row r="42" spans="1:11" ht="12.75">
      <c r="A42" s="44"/>
      <c r="B42" s="45"/>
      <c r="C42" s="45"/>
      <c r="D42" s="46"/>
      <c r="E42" s="47"/>
      <c r="F42" s="37"/>
      <c r="G42" s="47"/>
      <c r="H42" s="43"/>
      <c r="I42" s="43"/>
      <c r="J42" s="43"/>
      <c r="K42" s="43"/>
    </row>
    <row r="43" spans="1:11" ht="12.75">
      <c r="A43" s="39" t="s">
        <v>36</v>
      </c>
      <c r="B43" s="40" t="s">
        <v>37</v>
      </c>
      <c r="C43" s="40" t="s">
        <v>11</v>
      </c>
      <c r="D43" s="41">
        <f>D44+D45</f>
        <v>65.5</v>
      </c>
      <c r="E43" s="42">
        <f>E44+E45</f>
        <v>65.5</v>
      </c>
      <c r="F43" s="37">
        <f t="shared" si="0"/>
        <v>0</v>
      </c>
      <c r="G43" s="47">
        <f t="shared" si="1"/>
        <v>100</v>
      </c>
      <c r="H43" s="43"/>
      <c r="I43" s="43"/>
      <c r="J43" s="43"/>
      <c r="K43" s="43"/>
    </row>
    <row r="44" spans="1:11" ht="12.75">
      <c r="A44" s="44" t="s">
        <v>38</v>
      </c>
      <c r="B44" s="45" t="s">
        <v>37</v>
      </c>
      <c r="C44" s="45" t="s">
        <v>13</v>
      </c>
      <c r="D44" s="46">
        <v>15.5</v>
      </c>
      <c r="E44" s="47">
        <v>15.5</v>
      </c>
      <c r="F44" s="37">
        <f t="shared" si="0"/>
        <v>0</v>
      </c>
      <c r="G44" s="47">
        <f t="shared" si="1"/>
        <v>100</v>
      </c>
      <c r="H44" s="43"/>
      <c r="I44" s="43"/>
      <c r="J44" s="43"/>
      <c r="K44" s="43"/>
    </row>
    <row r="45" spans="1:11" ht="12.75">
      <c r="A45" s="44" t="s">
        <v>39</v>
      </c>
      <c r="B45" s="45" t="s">
        <v>37</v>
      </c>
      <c r="C45" s="45" t="s">
        <v>17</v>
      </c>
      <c r="D45" s="46">
        <v>50</v>
      </c>
      <c r="E45" s="47">
        <v>50</v>
      </c>
      <c r="F45" s="37">
        <f t="shared" si="0"/>
        <v>0</v>
      </c>
      <c r="G45" s="47">
        <f t="shared" si="1"/>
        <v>100</v>
      </c>
      <c r="H45" s="51"/>
      <c r="I45" s="51"/>
      <c r="J45" s="51"/>
      <c r="K45" s="51"/>
    </row>
    <row r="46" spans="1:11" ht="12.75">
      <c r="A46" s="44"/>
      <c r="B46" s="45"/>
      <c r="C46" s="45"/>
      <c r="D46" s="46"/>
      <c r="E46" s="47"/>
      <c r="F46" s="37"/>
      <c r="G46" s="47"/>
      <c r="H46" s="43"/>
      <c r="I46" s="43"/>
      <c r="J46" s="43"/>
      <c r="K46" s="43"/>
    </row>
    <row r="47" spans="1:11" ht="12.75">
      <c r="A47" s="52" t="s">
        <v>40</v>
      </c>
      <c r="B47" s="40">
        <v>10</v>
      </c>
      <c r="C47" s="40" t="s">
        <v>11</v>
      </c>
      <c r="D47" s="41">
        <f>D48+D49</f>
        <v>461.91</v>
      </c>
      <c r="E47" s="42">
        <f>E48+E49</f>
        <v>461.9</v>
      </c>
      <c r="F47" s="37">
        <f t="shared" si="0"/>
        <v>0.010000000000047748</v>
      </c>
      <c r="G47" s="42">
        <f>E47/D47*100</f>
        <v>99.99783507609706</v>
      </c>
      <c r="H47" s="43"/>
      <c r="I47" s="43"/>
      <c r="J47" s="43"/>
      <c r="K47" s="43"/>
    </row>
    <row r="48" spans="1:11" ht="12.75">
      <c r="A48" s="53" t="s">
        <v>41</v>
      </c>
      <c r="B48" s="45" t="s">
        <v>28</v>
      </c>
      <c r="C48" s="45" t="s">
        <v>13</v>
      </c>
      <c r="D48" s="46">
        <v>451.91</v>
      </c>
      <c r="E48" s="47">
        <v>451.9</v>
      </c>
      <c r="F48" s="37">
        <f t="shared" si="0"/>
        <v>0.010000000000047748</v>
      </c>
      <c r="G48" s="42">
        <f>E48/D48*100</f>
        <v>99.99778717001172</v>
      </c>
      <c r="H48" s="43"/>
      <c r="I48" s="43"/>
      <c r="J48" s="43"/>
      <c r="K48" s="43"/>
    </row>
    <row r="49" spans="1:11" ht="12.75">
      <c r="A49" s="54" t="s">
        <v>42</v>
      </c>
      <c r="B49" s="45" t="s">
        <v>28</v>
      </c>
      <c r="C49" s="45" t="s">
        <v>25</v>
      </c>
      <c r="D49" s="46">
        <v>10</v>
      </c>
      <c r="E49" s="47">
        <v>10</v>
      </c>
      <c r="F49" s="37">
        <f t="shared" si="0"/>
        <v>0</v>
      </c>
      <c r="G49" s="42">
        <f>E49/D49*100</f>
        <v>100</v>
      </c>
      <c r="H49" s="43"/>
      <c r="I49" s="43"/>
      <c r="J49" s="43"/>
      <c r="K49" s="43"/>
    </row>
    <row r="50" spans="1:11" ht="12.75">
      <c r="A50" s="55"/>
      <c r="B50" s="45"/>
      <c r="C50" s="45"/>
      <c r="D50" s="46"/>
      <c r="E50" s="47"/>
      <c r="F50" s="37"/>
      <c r="G50" s="42"/>
      <c r="H50" s="43"/>
      <c r="I50" s="43"/>
      <c r="J50" s="43"/>
      <c r="K50" s="43"/>
    </row>
    <row r="51" spans="1:11" ht="12.75">
      <c r="A51" s="39" t="s">
        <v>43</v>
      </c>
      <c r="B51" s="40" t="s">
        <v>44</v>
      </c>
      <c r="C51" s="40" t="s">
        <v>11</v>
      </c>
      <c r="D51" s="41">
        <f>$D$52</f>
        <v>109.7</v>
      </c>
      <c r="E51" s="42">
        <f>$E$52</f>
        <v>106.76</v>
      </c>
      <c r="F51" s="37">
        <f>D51-E51</f>
        <v>2.9399999999999977</v>
      </c>
      <c r="G51" s="42">
        <f t="shared" si="1"/>
        <v>97.31996353691888</v>
      </c>
      <c r="H51" s="43"/>
      <c r="I51" s="43"/>
      <c r="J51" s="43"/>
      <c r="K51" s="43"/>
    </row>
    <row r="52" spans="1:11" ht="12.75">
      <c r="A52" s="53" t="s">
        <v>45</v>
      </c>
      <c r="B52" s="45" t="s">
        <v>44</v>
      </c>
      <c r="C52" s="45" t="s">
        <v>13</v>
      </c>
      <c r="D52" s="46">
        <v>109.7</v>
      </c>
      <c r="E52" s="47">
        <v>106.76</v>
      </c>
      <c r="F52" s="37">
        <f t="shared" si="0"/>
        <v>2.9399999999999977</v>
      </c>
      <c r="G52" s="42">
        <f t="shared" si="1"/>
        <v>97.31996353691888</v>
      </c>
      <c r="H52" s="43"/>
      <c r="I52" s="43"/>
      <c r="J52" s="43"/>
      <c r="K52" s="43"/>
    </row>
    <row r="53" spans="1:11" ht="12.75">
      <c r="A53" s="29"/>
      <c r="B53" s="56"/>
      <c r="C53" s="56"/>
      <c r="D53" s="57"/>
      <c r="E53" s="58"/>
      <c r="F53" s="37"/>
      <c r="G53" s="58"/>
      <c r="H53" s="43"/>
      <c r="I53" s="43"/>
      <c r="J53" s="43"/>
      <c r="K53" s="43"/>
    </row>
    <row r="54" spans="1:11" ht="12.75">
      <c r="A54" s="23" t="s">
        <v>46</v>
      </c>
      <c r="B54" s="40" t="s">
        <v>47</v>
      </c>
      <c r="C54" s="40" t="s">
        <v>11</v>
      </c>
      <c r="D54" s="41">
        <f>$D$55</f>
        <v>53.8</v>
      </c>
      <c r="E54" s="42">
        <f>$E$55</f>
        <v>53.8</v>
      </c>
      <c r="F54" s="37">
        <f t="shared" si="0"/>
        <v>0</v>
      </c>
      <c r="G54" s="59">
        <f>G55</f>
        <v>100</v>
      </c>
      <c r="H54" s="43"/>
      <c r="I54" s="43"/>
      <c r="J54" s="43"/>
      <c r="K54" s="43"/>
    </row>
    <row r="55" spans="1:7" ht="36.75" customHeight="1">
      <c r="A55" s="53" t="s">
        <v>48</v>
      </c>
      <c r="B55" s="45" t="s">
        <v>47</v>
      </c>
      <c r="C55" s="45" t="s">
        <v>25</v>
      </c>
      <c r="D55" s="46">
        <v>53.8</v>
      </c>
      <c r="E55" s="47">
        <v>53.8</v>
      </c>
      <c r="F55" s="37">
        <f t="shared" si="0"/>
        <v>0</v>
      </c>
      <c r="G55" s="60">
        <f>E55/D55*100</f>
        <v>100</v>
      </c>
    </row>
    <row r="56" spans="1:7" ht="12.75">
      <c r="A56" s="53"/>
      <c r="B56" s="45"/>
      <c r="C56" s="45"/>
      <c r="D56" s="46"/>
      <c r="E56" s="46"/>
      <c r="F56" s="46"/>
      <c r="G56" s="46"/>
    </row>
    <row r="57" spans="1:7" ht="12.75">
      <c r="A57" s="61"/>
      <c r="B57" s="61"/>
      <c r="C57" s="61"/>
      <c r="D57" s="61"/>
      <c r="E57" s="61"/>
      <c r="F57" s="61"/>
      <c r="G57" s="61"/>
    </row>
    <row r="58" spans="1:7" ht="20.25" customHeight="1">
      <c r="A58" s="62"/>
      <c r="B58" s="62"/>
      <c r="D58" s="63"/>
      <c r="E58" s="63"/>
      <c r="F58" s="63"/>
      <c r="G58" s="63"/>
    </row>
    <row r="59" spans="1:7" ht="12.75">
      <c r="A59" s="1"/>
      <c r="D59" s="63"/>
      <c r="E59" s="63"/>
      <c r="F59" s="63"/>
      <c r="G59" s="63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8:B58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2023-01-16T10:55:13Z</dcterms:modified>
  <cp:category/>
  <cp:version/>
  <cp:contentType/>
  <cp:contentStatus/>
</cp:coreProperties>
</file>