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ед.стр-ра  СНД " sheetId="1" r:id="rId1"/>
  </sheets>
  <definedNames>
    <definedName name="_xlnm.Print_Titles" localSheetId="0">'вед.стр-ра  СНД '!$10:$14</definedName>
    <definedName name="Excel_BuiltIn_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<sst xmlns="http://schemas.openxmlformats.org/spreadsheetml/2006/main" count="101" uniqueCount="55">
  <si>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Приложение №2 к Решению Совета народных депутатов МО «Келермесское сельское поселение» от 26.08.2022г. №217</t>
  </si>
  <si>
    <t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2 квартал 2022 года</t>
  </si>
  <si>
    <t>(тыс.руб)</t>
  </si>
  <si>
    <t xml:space="preserve">Наименование </t>
  </si>
  <si>
    <t>2015 год</t>
  </si>
  <si>
    <t>РЗ</t>
  </si>
  <si>
    <t>ПРЗ</t>
  </si>
  <si>
    <t>Утвержденные бюджетные назначения на 2022 год</t>
  </si>
  <si>
    <t>Исполнено за 2 квартал 2022 г.</t>
  </si>
  <si>
    <t>отклонения (+,-)</t>
  </si>
  <si>
    <t>% исполнения</t>
  </si>
  <si>
    <t>ИТОГО:</t>
  </si>
  <si>
    <t>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</si>
  <si>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</si>
  <si>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</si>
  <si>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</si>
  <si>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</si>
  <si>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</si>
  <si>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</si>
  <si>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</si>
  <si>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</si>
  <si>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</si>
  <si>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</si>
  <si>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Административная комиссия</t>
  </si>
  <si>
    <t xml:space="preserve">Резервные фонды </t>
  </si>
  <si>
    <t>11</t>
  </si>
  <si>
    <t>Резервные средства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</si>
  <si>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</si>
  <si>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</si>
  <si>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</si>
  <si>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</si>
  <si>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</si>
  <si>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</si>
  <si>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</si>
  <si>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</si>
  <si>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</si>
  <si>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</si>
  <si>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</si>
  <si>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</si>
  <si>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</si>
  <si>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</si>
  <si>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</si>
  <si>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</si>
  <si>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 и кинематография</t>
  </si>
  <si>
    <t>08</t>
  </si>
  <si>
    <t>Культура</t>
  </si>
  <si>
    <t>Другие вопросы в области культуры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</si>
  <si>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</si>
  <si>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</si>
  <si>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</si>
  <si>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</si>
  <si>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</si>
  <si>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Межбюджетные трансферты общего характера бюджетам бюджетной системы Российской Федерации»</t>
  </si>
  <si>
    <t>14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</si>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</sst>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%"/>
    <numFmt numFmtId="168" formatCode="0.000"/>
    <numFmt numFmtId="169" formatCode="0"/>
  </numFmts>
  <fonts count="11">
    <font>
      <sz val="10"/>
      <name val="Arial Cyr"/>
      <family val="0"/>
    </font>
    <font>
      <sz val="10"/>
      <name val="Arial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6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1" xfId="0" applyFont="1" applyBorder="1" applyAlignment="1">
      <alignment wrapText="1"/>
    </xf>
    <xf numFmtId="164" fontId="6" fillId="0" borderId="3" xfId="0" applyFont="1" applyBorder="1" applyAlignment="1">
      <alignment/>
    </xf>
    <xf numFmtId="164" fontId="6" fillId="0" borderId="0" xfId="0" applyFont="1" applyBorder="1" applyAlignment="1">
      <alignment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top" wrapText="1"/>
    </xf>
    <xf numFmtId="164" fontId="4" fillId="0" borderId="4" xfId="0" applyFont="1" applyBorder="1" applyAlignment="1">
      <alignment horizontal="center" wrapText="1"/>
    </xf>
    <xf numFmtId="164" fontId="4" fillId="0" borderId="5" xfId="0" applyFont="1" applyBorder="1" applyAlignment="1">
      <alignment horizontal="center" wrapText="1"/>
    </xf>
    <xf numFmtId="164" fontId="4" fillId="0" borderId="4" xfId="0" applyFont="1" applyBorder="1" applyAlignment="1">
      <alignment horizontal="center" vertical="top" wrapText="1"/>
    </xf>
    <xf numFmtId="164" fontId="4" fillId="0" borderId="6" xfId="0" applyFont="1" applyBorder="1" applyAlignment="1">
      <alignment horizontal="center" wrapText="1"/>
    </xf>
    <xf numFmtId="164" fontId="7" fillId="0" borderId="1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7" fontId="4" fillId="0" borderId="1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64" fontId="7" fillId="0" borderId="1" xfId="0" applyFont="1" applyBorder="1" applyAlignment="1">
      <alignment wrapText="1"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9" fontId="7" fillId="0" borderId="1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right" wrapText="1"/>
    </xf>
    <xf numFmtId="166" fontId="4" fillId="0" borderId="1" xfId="0" applyNumberFormat="1" applyFont="1" applyBorder="1" applyAlignment="1">
      <alignment horizontal="right" wrapText="1"/>
    </xf>
    <xf numFmtId="168" fontId="4" fillId="0" borderId="0" xfId="0" applyNumberFormat="1" applyFont="1" applyBorder="1" applyAlignment="1">
      <alignment horizontal="right" wrapText="1"/>
    </xf>
    <xf numFmtId="164" fontId="8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 horizontal="right" wrapText="1"/>
    </xf>
    <xf numFmtId="166" fontId="8" fillId="0" borderId="1" xfId="0" applyNumberFormat="1" applyFont="1" applyBorder="1" applyAlignment="1">
      <alignment horizontal="right" wrapText="1"/>
    </xf>
    <xf numFmtId="168" fontId="8" fillId="0" borderId="0" xfId="0" applyNumberFormat="1" applyFont="1" applyBorder="1" applyAlignment="1">
      <alignment horizontal="right" wrapText="1"/>
    </xf>
    <xf numFmtId="168" fontId="8" fillId="0" borderId="1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right" wrapText="1"/>
    </xf>
    <xf numFmtId="168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8" fontId="9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horizontal="right" wrapText="1"/>
    </xf>
    <xf numFmtId="166" fontId="9" fillId="0" borderId="6" xfId="0" applyNumberFormat="1" applyFont="1" applyBorder="1" applyAlignment="1">
      <alignment horizontal="right" wrapText="1"/>
    </xf>
    <xf numFmtId="168" fontId="7" fillId="0" borderId="0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wrapText="1"/>
    </xf>
    <xf numFmtId="164" fontId="10" fillId="0" borderId="1" xfId="0" applyFont="1" applyBorder="1" applyAlignment="1">
      <alignment/>
    </xf>
    <xf numFmtId="164" fontId="10" fillId="0" borderId="0" xfId="0" applyFont="1" applyAlignment="1">
      <alignment/>
    </xf>
    <xf numFmtId="165" fontId="7" fillId="0" borderId="1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169" fontId="8" fillId="0" borderId="1" xfId="0" applyNumberFormat="1" applyFont="1" applyBorder="1" applyAlignment="1">
      <alignment horizontal="right" wrapText="1"/>
    </xf>
    <xf numFmtId="169" fontId="9" fillId="0" borderId="1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7" fillId="0" borderId="0" xfId="0" applyFont="1" applyBorder="1" applyAlignment="1">
      <alignment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abSelected="1" zoomScale="98" zoomScaleNormal="98" zoomScaleSheetLayoutView="61" workbookViewId="0" topLeftCell="A1">
      <selection activeCell="A2" sqref="A2"/>
    </sheetView>
  </sheetViews>
  <sheetFormatPr defaultColWidth="9.00390625" defaultRowHeight="12.75"/>
  <cols>
    <col min="1" max="1" width="72.125" style="0" customWidth="1"/>
    <col min="2" max="2" width="6.50390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1"/>
      <c r="D2" s="2"/>
      <c r="E2" s="3" t="s">
        <v>0</v>
      </c>
      <c r="F2" s="3"/>
      <c r="G2" s="3"/>
      <c r="H2" s="2"/>
      <c r="I2" s="2"/>
      <c r="J2" s="2"/>
      <c r="K2" s="2"/>
    </row>
    <row r="3" ht="14.25" customHeight="1"/>
    <row r="4" spans="1:11" ht="18.75" hidden="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 hidden="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4.25" customHeight="1">
      <c r="A6" s="5" t="s">
        <v>1</v>
      </c>
      <c r="B6" s="5"/>
      <c r="C6" s="5"/>
      <c r="D6" s="5"/>
      <c r="E6" s="5"/>
      <c r="F6" s="5"/>
      <c r="G6" s="5"/>
      <c r="H6" s="6"/>
      <c r="I6" s="6"/>
      <c r="J6" s="6"/>
      <c r="K6" s="6"/>
    </row>
    <row r="7" spans="1:11" ht="27.75" customHeight="1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8.75" customHeight="1">
      <c r="A8" s="5"/>
      <c r="B8" s="5"/>
      <c r="C8" s="5"/>
      <c r="D8" s="5"/>
      <c r="E8" s="5"/>
      <c r="F8" s="5"/>
      <c r="G8" s="5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 t="s">
        <v>2</v>
      </c>
      <c r="H9" s="6"/>
      <c r="I9" s="6"/>
      <c r="J9" s="6"/>
      <c r="K9" s="6"/>
    </row>
    <row r="10" spans="1:11" ht="1.5" customHeight="1">
      <c r="A10" s="7" t="s">
        <v>3</v>
      </c>
      <c r="B10" s="8"/>
      <c r="C10" s="8"/>
      <c r="D10" s="8" t="s">
        <v>4</v>
      </c>
      <c r="E10" s="9"/>
      <c r="F10" s="10"/>
      <c r="G10" s="10"/>
      <c r="H10" s="10"/>
      <c r="I10" s="10"/>
      <c r="J10" s="10"/>
      <c r="K10" s="10"/>
    </row>
    <row r="11" spans="1:11" ht="39.75" customHeight="1" hidden="1">
      <c r="A11" s="7"/>
      <c r="B11" s="11"/>
      <c r="C11" s="11"/>
      <c r="D11" s="8"/>
      <c r="E11" s="12"/>
      <c r="F11" s="13"/>
      <c r="G11" s="13"/>
      <c r="H11" s="10"/>
      <c r="I11" s="10"/>
      <c r="J11" s="10"/>
      <c r="K11" s="10"/>
    </row>
    <row r="12" spans="1:11" ht="24.75" customHeight="1" hidden="1">
      <c r="A12" s="7"/>
      <c r="B12" s="14" t="s">
        <v>5</v>
      </c>
      <c r="C12" s="15" t="s">
        <v>6</v>
      </c>
      <c r="D12" s="16" t="s">
        <v>7</v>
      </c>
      <c r="E12" s="17"/>
      <c r="F12" s="18"/>
      <c r="G12" s="18"/>
      <c r="H12" s="5"/>
      <c r="I12" s="5"/>
      <c r="J12" s="5"/>
      <c r="K12" s="5"/>
    </row>
    <row r="13" spans="1:11" ht="57" customHeight="1">
      <c r="A13" s="7"/>
      <c r="B13" s="7"/>
      <c r="C13" s="15"/>
      <c r="D13" s="16"/>
      <c r="E13" s="19" t="s">
        <v>8</v>
      </c>
      <c r="F13" s="18" t="s">
        <v>9</v>
      </c>
      <c r="G13" s="18" t="s">
        <v>10</v>
      </c>
      <c r="H13" s="5"/>
      <c r="I13" s="5"/>
      <c r="J13" s="5"/>
      <c r="K13" s="5"/>
    </row>
    <row r="14" spans="1:11" ht="67.5" customHeight="1">
      <c r="A14" s="7"/>
      <c r="B14" s="7"/>
      <c r="C14" s="15"/>
      <c r="D14" s="16"/>
      <c r="E14" s="20"/>
      <c r="F14" s="17"/>
      <c r="G14" s="20"/>
      <c r="H14" s="5"/>
      <c r="I14" s="5"/>
      <c r="J14" s="5"/>
      <c r="K14" s="5"/>
    </row>
    <row r="15" spans="1:11" ht="20.25">
      <c r="A15" s="21">
        <v>1</v>
      </c>
      <c r="B15" s="21">
        <v>3</v>
      </c>
      <c r="C15" s="21">
        <v>4</v>
      </c>
      <c r="D15" s="21">
        <v>8</v>
      </c>
      <c r="E15" s="21"/>
      <c r="F15" s="21"/>
      <c r="G15" s="21"/>
      <c r="H15" s="22"/>
      <c r="I15" s="22"/>
      <c r="J15" s="22"/>
      <c r="K15" s="22"/>
    </row>
    <row r="16" spans="1:11" ht="20.25">
      <c r="A16" s="23" t="s">
        <v>11</v>
      </c>
      <c r="B16" s="24" t="s">
        <v>12</v>
      </c>
      <c r="C16" s="24" t="s">
        <v>12</v>
      </c>
      <c r="D16" s="25">
        <f>D18+D30+D33+D36+D40+D44+D47+D51+D55+D58</f>
        <v>12053.029999999999</v>
      </c>
      <c r="E16" s="25">
        <f>E18+E30+E33+E36+E40+E44+E47+E51+E55+E58</f>
        <v>5821.86</v>
      </c>
      <c r="F16" s="25">
        <f>E16-D16</f>
        <v>-6231.169999999999</v>
      </c>
      <c r="G16" s="26">
        <f>E16/D16</f>
        <v>0.4830204521186789</v>
      </c>
      <c r="H16" s="27"/>
      <c r="I16" s="27"/>
      <c r="J16" s="27"/>
      <c r="K16" s="27"/>
    </row>
    <row r="17" spans="1:11" ht="20.25">
      <c r="A17" s="28"/>
      <c r="B17" s="29"/>
      <c r="C17" s="29"/>
      <c r="D17" s="30"/>
      <c r="E17" s="30"/>
      <c r="F17" s="30"/>
      <c r="G17" s="31"/>
      <c r="H17" s="32"/>
      <c r="I17" s="32"/>
      <c r="J17" s="32"/>
      <c r="K17" s="32"/>
    </row>
    <row r="18" spans="1:11" ht="20.25">
      <c r="A18" s="23" t="s">
        <v>13</v>
      </c>
      <c r="B18" s="24" t="s">
        <v>14</v>
      </c>
      <c r="C18" s="24" t="s">
        <v>12</v>
      </c>
      <c r="D18" s="25">
        <f>D19+D20+D21+D22+D27</f>
        <v>6318.049999999999</v>
      </c>
      <c r="E18" s="25">
        <f>E19+E20+E22+E27</f>
        <v>2564.8799999999997</v>
      </c>
      <c r="F18" s="25">
        <f aca="true" t="shared" si="0" ref="F18:F23">E18-D18</f>
        <v>-3753.1699999999996</v>
      </c>
      <c r="G18" s="25">
        <f aca="true" t="shared" si="1" ref="G18:G23">E18/D18*100</f>
        <v>40.59606998994943</v>
      </c>
      <c r="H18" s="27"/>
      <c r="I18" s="27"/>
      <c r="J18" s="27"/>
      <c r="K18" s="27"/>
    </row>
    <row r="19" spans="1:11" ht="60.75">
      <c r="A19" s="23" t="s">
        <v>15</v>
      </c>
      <c r="B19" s="33" t="s">
        <v>14</v>
      </c>
      <c r="C19" s="33" t="s">
        <v>16</v>
      </c>
      <c r="D19" s="34">
        <v>1066.4</v>
      </c>
      <c r="E19" s="34">
        <v>377.09</v>
      </c>
      <c r="F19" s="34">
        <f t="shared" si="0"/>
        <v>-689.3100000000002</v>
      </c>
      <c r="G19" s="34">
        <f t="shared" si="1"/>
        <v>35.36102775693923</v>
      </c>
      <c r="H19" s="35"/>
      <c r="I19" s="35"/>
      <c r="J19" s="35"/>
      <c r="K19" s="35"/>
    </row>
    <row r="20" spans="1:11" ht="81">
      <c r="A20" s="36" t="s">
        <v>17</v>
      </c>
      <c r="B20" s="37" t="s">
        <v>14</v>
      </c>
      <c r="C20" s="37" t="s">
        <v>18</v>
      </c>
      <c r="D20" s="38">
        <v>4038.31</v>
      </c>
      <c r="E20" s="38">
        <v>1849.34</v>
      </c>
      <c r="F20" s="38">
        <f t="shared" si="0"/>
        <v>-2188.9700000000003</v>
      </c>
      <c r="G20" s="38">
        <f t="shared" si="1"/>
        <v>45.794899351461375</v>
      </c>
      <c r="H20" s="39"/>
      <c r="I20" s="39"/>
      <c r="J20" s="39"/>
      <c r="K20" s="39"/>
    </row>
    <row r="21" spans="1:11" ht="40.5">
      <c r="A21" s="36" t="s">
        <v>19</v>
      </c>
      <c r="B21" s="37" t="s">
        <v>14</v>
      </c>
      <c r="C21" s="37" t="s">
        <v>20</v>
      </c>
      <c r="D21" s="38">
        <v>131.32</v>
      </c>
      <c r="E21" s="38">
        <v>0</v>
      </c>
      <c r="F21" s="38">
        <f t="shared" si="0"/>
        <v>-131.32</v>
      </c>
      <c r="G21" s="38">
        <f t="shared" si="1"/>
        <v>0</v>
      </c>
      <c r="H21" s="39"/>
      <c r="I21" s="39"/>
      <c r="J21" s="39"/>
      <c r="K21" s="39"/>
    </row>
    <row r="22" spans="1:11" ht="20.25">
      <c r="A22" s="36" t="s">
        <v>21</v>
      </c>
      <c r="B22" s="37" t="s">
        <v>14</v>
      </c>
      <c r="C22" s="37" t="s">
        <v>22</v>
      </c>
      <c r="D22" s="40">
        <f>D23+D25</f>
        <v>1062.02</v>
      </c>
      <c r="E22" s="38">
        <f>E23+E25</f>
        <v>338.45</v>
      </c>
      <c r="F22" s="38">
        <f t="shared" si="0"/>
        <v>-723.5699999999999</v>
      </c>
      <c r="G22" s="38">
        <f t="shared" si="1"/>
        <v>31.868514717236962</v>
      </c>
      <c r="H22" s="39"/>
      <c r="I22" s="39"/>
      <c r="J22" s="39"/>
      <c r="K22" s="39"/>
    </row>
    <row r="23" spans="1:11" ht="20.25">
      <c r="A23" s="41" t="s">
        <v>23</v>
      </c>
      <c r="B23" s="42"/>
      <c r="C23" s="42"/>
      <c r="D23" s="43">
        <v>33</v>
      </c>
      <c r="E23" s="44">
        <v>10.32</v>
      </c>
      <c r="F23" s="44">
        <f t="shared" si="0"/>
        <v>-22.68</v>
      </c>
      <c r="G23" s="38">
        <f t="shared" si="1"/>
        <v>31.272727272727273</v>
      </c>
      <c r="H23" s="39"/>
      <c r="I23" s="39"/>
      <c r="J23" s="39"/>
      <c r="K23" s="39"/>
    </row>
    <row r="24" spans="1:11" ht="20.25">
      <c r="A24" s="41"/>
      <c r="B24" s="42"/>
      <c r="C24" s="42"/>
      <c r="D24" s="43"/>
      <c r="E24" s="44"/>
      <c r="F24" s="44"/>
      <c r="G24" s="38"/>
      <c r="H24" s="39"/>
      <c r="I24" s="39"/>
      <c r="J24" s="39"/>
      <c r="K24" s="39"/>
    </row>
    <row r="25" spans="1:11" ht="20.25">
      <c r="A25" s="41" t="s">
        <v>21</v>
      </c>
      <c r="B25" s="42"/>
      <c r="C25" s="42"/>
      <c r="D25" s="43">
        <v>1029.02</v>
      </c>
      <c r="E25" s="44">
        <v>328.13</v>
      </c>
      <c r="F25" s="44">
        <f>E25-D25</f>
        <v>-700.89</v>
      </c>
      <c r="G25" s="38">
        <f>E25/D25*100</f>
        <v>31.887621231851664</v>
      </c>
      <c r="H25" s="39"/>
      <c r="I25" s="39"/>
      <c r="J25" s="39"/>
      <c r="K25" s="39"/>
    </row>
    <row r="26" spans="1:11" ht="20.25">
      <c r="A26" s="36"/>
      <c r="B26" s="37"/>
      <c r="C26" s="37"/>
      <c r="D26" s="38"/>
      <c r="E26" s="38"/>
      <c r="F26" s="38"/>
      <c r="G26" s="38"/>
      <c r="H26" s="39"/>
      <c r="I26" s="39"/>
      <c r="J26" s="39"/>
      <c r="K26" s="39"/>
    </row>
    <row r="27" spans="1:11" ht="20.25">
      <c r="A27" s="36" t="s">
        <v>24</v>
      </c>
      <c r="B27" s="37" t="s">
        <v>14</v>
      </c>
      <c r="C27" s="37" t="s">
        <v>25</v>
      </c>
      <c r="D27" s="38">
        <f>$D$28</f>
        <v>20</v>
      </c>
      <c r="E27" s="38">
        <v>0</v>
      </c>
      <c r="F27" s="38">
        <f aca="true" t="shared" si="2" ref="F27:F28">E27-D27</f>
        <v>-20</v>
      </c>
      <c r="G27" s="38">
        <f aca="true" t="shared" si="3" ref="G27:G28">E27/D27*100</f>
        <v>0</v>
      </c>
      <c r="H27" s="39"/>
      <c r="I27" s="39"/>
      <c r="J27" s="39"/>
      <c r="K27" s="39"/>
    </row>
    <row r="28" spans="1:11" ht="20.25">
      <c r="A28" s="41" t="s">
        <v>26</v>
      </c>
      <c r="B28" s="42" t="s">
        <v>14</v>
      </c>
      <c r="C28" s="42" t="s">
        <v>25</v>
      </c>
      <c r="D28" s="44">
        <v>20</v>
      </c>
      <c r="E28" s="44">
        <v>0</v>
      </c>
      <c r="F28" s="38">
        <f t="shared" si="2"/>
        <v>-20</v>
      </c>
      <c r="G28" s="38">
        <f t="shared" si="3"/>
        <v>0</v>
      </c>
      <c r="H28" s="39"/>
      <c r="I28" s="39"/>
      <c r="J28" s="39"/>
      <c r="K28" s="39"/>
    </row>
    <row r="29" spans="1:11" ht="20.25">
      <c r="A29" s="41"/>
      <c r="B29" s="42"/>
      <c r="C29" s="42"/>
      <c r="D29" s="44"/>
      <c r="E29" s="44"/>
      <c r="F29" s="38"/>
      <c r="G29" s="38"/>
      <c r="H29" s="39"/>
      <c r="I29" s="39"/>
      <c r="J29" s="39"/>
      <c r="K29" s="39"/>
    </row>
    <row r="30" spans="1:11" ht="20.25">
      <c r="A30" s="36" t="s">
        <v>27</v>
      </c>
      <c r="B30" s="37" t="s">
        <v>16</v>
      </c>
      <c r="C30" s="37" t="s">
        <v>12</v>
      </c>
      <c r="D30" s="38">
        <f>$D$31</f>
        <v>246.3</v>
      </c>
      <c r="E30" s="38">
        <f>$E$31</f>
        <v>103.98</v>
      </c>
      <c r="F30" s="38">
        <f>F31</f>
        <v>142.32</v>
      </c>
      <c r="G30" s="38">
        <f aca="true" t="shared" si="4" ref="G30:G31">E30/D30*100</f>
        <v>42.216808769792934</v>
      </c>
      <c r="H30" s="39"/>
      <c r="I30" s="39"/>
      <c r="J30" s="39"/>
      <c r="K30" s="39"/>
    </row>
    <row r="31" spans="1:11" ht="20.25">
      <c r="A31" s="41" t="s">
        <v>28</v>
      </c>
      <c r="B31" s="42" t="s">
        <v>16</v>
      </c>
      <c r="C31" s="42" t="s">
        <v>29</v>
      </c>
      <c r="D31" s="44">
        <v>246.3</v>
      </c>
      <c r="E31" s="44">
        <v>103.98</v>
      </c>
      <c r="F31" s="44">
        <f>D31-E31</f>
        <v>142.32</v>
      </c>
      <c r="G31" s="38">
        <f t="shared" si="4"/>
        <v>42.216808769792934</v>
      </c>
      <c r="H31" s="39"/>
      <c r="I31" s="39"/>
      <c r="J31" s="39"/>
      <c r="K31" s="39"/>
    </row>
    <row r="32" spans="1:11" ht="20.25">
      <c r="A32" s="41"/>
      <c r="B32" s="42"/>
      <c r="C32" s="42"/>
      <c r="D32" s="44"/>
      <c r="E32" s="44"/>
      <c r="F32" s="44"/>
      <c r="G32" s="44"/>
      <c r="H32" s="45"/>
      <c r="I32" s="45"/>
      <c r="J32" s="45"/>
      <c r="K32" s="45"/>
    </row>
    <row r="33" spans="1:11" ht="40.5">
      <c r="A33" s="36" t="s">
        <v>30</v>
      </c>
      <c r="B33" s="37" t="s">
        <v>29</v>
      </c>
      <c r="C33" s="37" t="s">
        <v>12</v>
      </c>
      <c r="D33" s="38">
        <f>$D$34</f>
        <v>75</v>
      </c>
      <c r="E33" s="38">
        <f>$E$34</f>
        <v>29.34</v>
      </c>
      <c r="F33" s="38">
        <f>$F$34</f>
        <v>-45.66</v>
      </c>
      <c r="G33" s="38">
        <f>$G$34</f>
        <v>55.95248623226274</v>
      </c>
      <c r="H33" s="39"/>
      <c r="I33" s="39"/>
      <c r="J33" s="39"/>
      <c r="K33" s="39"/>
    </row>
    <row r="34" spans="1:11" ht="20.25">
      <c r="A34" s="41" t="s">
        <v>31</v>
      </c>
      <c r="B34" s="42" t="s">
        <v>29</v>
      </c>
      <c r="C34" s="42" t="s">
        <v>32</v>
      </c>
      <c r="D34" s="44">
        <v>75</v>
      </c>
      <c r="E34" s="44">
        <v>29.34</v>
      </c>
      <c r="F34" s="44">
        <f>E34-D34</f>
        <v>-45.66</v>
      </c>
      <c r="G34" s="44">
        <f>$G$37</f>
        <v>55.95248623226274</v>
      </c>
      <c r="H34" s="39"/>
      <c r="I34" s="39"/>
      <c r="J34" s="39"/>
      <c r="K34" s="39"/>
    </row>
    <row r="35" spans="1:11" ht="20.25">
      <c r="A35" s="41"/>
      <c r="B35" s="42"/>
      <c r="C35" s="42"/>
      <c r="D35" s="44"/>
      <c r="E35" s="44"/>
      <c r="F35" s="44"/>
      <c r="G35" s="44"/>
      <c r="H35" s="39"/>
      <c r="I35" s="39"/>
      <c r="J35" s="39"/>
      <c r="K35" s="39"/>
    </row>
    <row r="36" spans="1:11" ht="20.25">
      <c r="A36" s="36" t="s">
        <v>33</v>
      </c>
      <c r="B36" s="37" t="s">
        <v>18</v>
      </c>
      <c r="C36" s="37" t="s">
        <v>12</v>
      </c>
      <c r="D36" s="38">
        <f>D37+D38</f>
        <v>2517.7</v>
      </c>
      <c r="E36" s="38">
        <f>E37+E38</f>
        <v>1391.93</v>
      </c>
      <c r="F36" s="38">
        <f aca="true" t="shared" si="5" ref="F36:F38">E36-D36</f>
        <v>-1125.7699999999998</v>
      </c>
      <c r="G36" s="38">
        <f aca="true" t="shared" si="6" ref="G36:G38">E36/D36*100</f>
        <v>55.285776700957236</v>
      </c>
      <c r="H36" s="39"/>
      <c r="I36" s="39"/>
      <c r="J36" s="39"/>
      <c r="K36" s="39"/>
    </row>
    <row r="37" spans="1:11" ht="20.25">
      <c r="A37" s="41" t="s">
        <v>34</v>
      </c>
      <c r="B37" s="42" t="s">
        <v>18</v>
      </c>
      <c r="C37" s="42" t="s">
        <v>35</v>
      </c>
      <c r="D37" s="44">
        <v>2487.7</v>
      </c>
      <c r="E37" s="44">
        <v>1391.93</v>
      </c>
      <c r="F37" s="44">
        <f t="shared" si="5"/>
        <v>-1095.7699999999998</v>
      </c>
      <c r="G37" s="44">
        <f t="shared" si="6"/>
        <v>55.95248623226274</v>
      </c>
      <c r="H37" s="39"/>
      <c r="I37" s="39"/>
      <c r="J37" s="39"/>
      <c r="K37" s="39"/>
    </row>
    <row r="38" spans="1:11" ht="20.25">
      <c r="A38" s="41" t="s">
        <v>36</v>
      </c>
      <c r="B38" s="42" t="s">
        <v>18</v>
      </c>
      <c r="C38" s="46">
        <v>12</v>
      </c>
      <c r="D38" s="44">
        <v>30</v>
      </c>
      <c r="E38" s="47">
        <v>0</v>
      </c>
      <c r="F38" s="44">
        <f t="shared" si="5"/>
        <v>-30</v>
      </c>
      <c r="G38" s="44">
        <f t="shared" si="6"/>
        <v>0</v>
      </c>
      <c r="H38" s="39"/>
      <c r="I38" s="39"/>
      <c r="J38" s="39"/>
      <c r="K38" s="39"/>
    </row>
    <row r="39" spans="1:11" ht="20.25">
      <c r="A39" s="41"/>
      <c r="B39" s="42"/>
      <c r="C39" s="46"/>
      <c r="D39" s="44"/>
      <c r="E39" s="44"/>
      <c r="F39" s="44"/>
      <c r="G39" s="44"/>
      <c r="H39" s="45"/>
      <c r="I39" s="45"/>
      <c r="J39" s="45"/>
      <c r="K39" s="45"/>
    </row>
    <row r="40" spans="1:11" ht="36.75" customHeight="1">
      <c r="A40" s="36" t="s">
        <v>37</v>
      </c>
      <c r="B40" s="37" t="s">
        <v>38</v>
      </c>
      <c r="C40" s="37" t="s">
        <v>12</v>
      </c>
      <c r="D40" s="40">
        <f>D41+D42</f>
        <v>2195.27</v>
      </c>
      <c r="E40" s="38">
        <f>E41+E42</f>
        <v>1438.03</v>
      </c>
      <c r="F40" s="38">
        <f aca="true" t="shared" si="7" ref="F40:F42">E40-D40</f>
        <v>-757.24</v>
      </c>
      <c r="G40" s="38">
        <f aca="true" t="shared" si="8" ref="G40:G42">E40/D40*100</f>
        <v>65.50583755073409</v>
      </c>
      <c r="H40" s="39"/>
      <c r="I40" s="39"/>
      <c r="J40" s="39"/>
      <c r="K40" s="39"/>
    </row>
    <row r="41" spans="1:11" ht="20.25">
      <c r="A41" s="41" t="s">
        <v>39</v>
      </c>
      <c r="B41" s="42" t="s">
        <v>38</v>
      </c>
      <c r="C41" s="42" t="s">
        <v>16</v>
      </c>
      <c r="D41" s="43">
        <v>330</v>
      </c>
      <c r="E41" s="44">
        <v>119.08</v>
      </c>
      <c r="F41" s="44">
        <f t="shared" si="7"/>
        <v>-210.92000000000002</v>
      </c>
      <c r="G41" s="38">
        <f t="shared" si="8"/>
        <v>36.084848484848486</v>
      </c>
      <c r="H41" s="39"/>
      <c r="I41" s="39"/>
      <c r="J41" s="39"/>
      <c r="K41" s="39"/>
    </row>
    <row r="42" spans="1:11" ht="20.25">
      <c r="A42" s="41" t="s">
        <v>40</v>
      </c>
      <c r="B42" s="42" t="s">
        <v>38</v>
      </c>
      <c r="C42" s="42" t="s">
        <v>29</v>
      </c>
      <c r="D42" s="43">
        <v>1865.27</v>
      </c>
      <c r="E42" s="44">
        <v>1318.95</v>
      </c>
      <c r="F42" s="44">
        <f t="shared" si="7"/>
        <v>-546.3199999999999</v>
      </c>
      <c r="G42" s="38">
        <f t="shared" si="8"/>
        <v>70.71094265173407</v>
      </c>
      <c r="H42" s="39"/>
      <c r="I42" s="39"/>
      <c r="J42" s="39"/>
      <c r="K42" s="39"/>
    </row>
    <row r="43" spans="1:11" ht="20.25">
      <c r="A43" s="41"/>
      <c r="B43" s="42"/>
      <c r="C43" s="42"/>
      <c r="D43" s="44"/>
      <c r="E43" s="44"/>
      <c r="F43" s="44"/>
      <c r="G43" s="44"/>
      <c r="H43" s="45"/>
      <c r="I43" s="45"/>
      <c r="J43" s="45"/>
      <c r="K43" s="45"/>
    </row>
    <row r="44" spans="1:11" ht="20.25">
      <c r="A44" s="36" t="s">
        <v>41</v>
      </c>
      <c r="B44" s="37" t="s">
        <v>20</v>
      </c>
      <c r="C44" s="37" t="s">
        <v>12</v>
      </c>
      <c r="D44" s="38">
        <f>$D$45</f>
        <v>7</v>
      </c>
      <c r="E44" s="38">
        <f>$E$45</f>
        <v>0</v>
      </c>
      <c r="F44" s="38">
        <f>$F$45</f>
        <v>-7</v>
      </c>
      <c r="G44" s="38">
        <f>$G$45</f>
        <v>0</v>
      </c>
      <c r="H44" s="39"/>
      <c r="I44" s="39"/>
      <c r="J44" s="39"/>
      <c r="K44" s="39"/>
    </row>
    <row r="45" spans="1:11" ht="20.25">
      <c r="A45" s="41" t="s">
        <v>42</v>
      </c>
      <c r="B45" s="42" t="s">
        <v>20</v>
      </c>
      <c r="C45" s="42" t="s">
        <v>20</v>
      </c>
      <c r="D45" s="44">
        <v>7</v>
      </c>
      <c r="E45" s="44">
        <v>0</v>
      </c>
      <c r="F45" s="44">
        <f>E45-D45</f>
        <v>-7</v>
      </c>
      <c r="G45" s="44">
        <f>E45/D45*100</f>
        <v>0</v>
      </c>
      <c r="H45" s="39"/>
      <c r="I45" s="39"/>
      <c r="J45" s="39"/>
      <c r="K45" s="39"/>
    </row>
    <row r="46" spans="1:11" ht="20.25">
      <c r="A46" s="41"/>
      <c r="B46" s="42"/>
      <c r="C46" s="42"/>
      <c r="D46" s="44"/>
      <c r="E46" s="44"/>
      <c r="F46" s="44"/>
      <c r="G46" s="44"/>
      <c r="H46" s="39"/>
      <c r="I46" s="39"/>
      <c r="J46" s="39"/>
      <c r="K46" s="39"/>
    </row>
    <row r="47" spans="1:11" ht="20.25">
      <c r="A47" s="36" t="s">
        <v>43</v>
      </c>
      <c r="B47" s="37" t="s">
        <v>44</v>
      </c>
      <c r="C47" s="37" t="s">
        <v>12</v>
      </c>
      <c r="D47" s="38">
        <f>D48+D49</f>
        <v>95</v>
      </c>
      <c r="E47" s="38">
        <f>E48+E49</f>
        <v>15.5</v>
      </c>
      <c r="F47" s="44">
        <f aca="true" t="shared" si="9" ref="F47:F49">E47-D47</f>
        <v>-79.5</v>
      </c>
      <c r="G47" s="44">
        <f aca="true" t="shared" si="10" ref="G47:G49">E47/D47*100</f>
        <v>16.315789473684212</v>
      </c>
      <c r="H47" s="39"/>
      <c r="I47" s="39"/>
      <c r="J47" s="39"/>
      <c r="K47" s="39"/>
    </row>
    <row r="48" spans="1:11" ht="20.25">
      <c r="A48" s="41" t="s">
        <v>45</v>
      </c>
      <c r="B48" s="42" t="s">
        <v>44</v>
      </c>
      <c r="C48" s="42" t="s">
        <v>14</v>
      </c>
      <c r="D48" s="44">
        <v>45</v>
      </c>
      <c r="E48" s="44">
        <v>15.5</v>
      </c>
      <c r="F48" s="44">
        <f t="shared" si="9"/>
        <v>-29.5</v>
      </c>
      <c r="G48" s="44">
        <f t="shared" si="10"/>
        <v>34.44444444444444</v>
      </c>
      <c r="H48" s="39"/>
      <c r="I48" s="39"/>
      <c r="J48" s="39"/>
      <c r="K48" s="39"/>
    </row>
    <row r="49" spans="1:11" ht="20.25">
      <c r="A49" s="41" t="s">
        <v>46</v>
      </c>
      <c r="B49" s="42" t="s">
        <v>44</v>
      </c>
      <c r="C49" s="42" t="s">
        <v>18</v>
      </c>
      <c r="D49" s="44">
        <v>50</v>
      </c>
      <c r="E49" s="44">
        <v>0</v>
      </c>
      <c r="F49" s="44">
        <f t="shared" si="9"/>
        <v>-50</v>
      </c>
      <c r="G49" s="44">
        <f t="shared" si="10"/>
        <v>0</v>
      </c>
      <c r="H49" s="48"/>
      <c r="I49" s="48"/>
      <c r="J49" s="48"/>
      <c r="K49" s="48"/>
    </row>
    <row r="50" spans="1:11" ht="20.25">
      <c r="A50" s="41"/>
      <c r="B50" s="42"/>
      <c r="C50" s="42"/>
      <c r="D50" s="44"/>
      <c r="E50" s="44"/>
      <c r="F50" s="44"/>
      <c r="G50" s="44"/>
      <c r="H50" s="39"/>
      <c r="I50" s="39"/>
      <c r="J50" s="39"/>
      <c r="K50" s="39"/>
    </row>
    <row r="51" spans="1:11" ht="20.25">
      <c r="A51" s="49" t="s">
        <v>47</v>
      </c>
      <c r="B51" s="37">
        <v>10</v>
      </c>
      <c r="C51" s="37" t="s">
        <v>12</v>
      </c>
      <c r="D51" s="38">
        <f>D52+D53</f>
        <v>461.91</v>
      </c>
      <c r="E51" s="38">
        <f>E52+E53</f>
        <v>233.71</v>
      </c>
      <c r="F51" s="38">
        <f>F52</f>
        <v>-228.20000000000002</v>
      </c>
      <c r="G51" s="38">
        <f aca="true" t="shared" si="11" ref="G51:G53">E51/D51*100</f>
        <v>50.59643653525578</v>
      </c>
      <c r="H51" s="39"/>
      <c r="I51" s="39"/>
      <c r="J51" s="39"/>
      <c r="K51" s="39"/>
    </row>
    <row r="52" spans="1:11" ht="20.25">
      <c r="A52" s="50" t="s">
        <v>48</v>
      </c>
      <c r="B52" s="42" t="s">
        <v>32</v>
      </c>
      <c r="C52" s="42" t="s">
        <v>14</v>
      </c>
      <c r="D52" s="44">
        <v>451.91</v>
      </c>
      <c r="E52" s="44">
        <v>223.71</v>
      </c>
      <c r="F52" s="44">
        <f aca="true" t="shared" si="12" ref="F52:F53">E52-D52</f>
        <v>-228.20000000000002</v>
      </c>
      <c r="G52" s="38">
        <f t="shared" si="11"/>
        <v>49.50321966763293</v>
      </c>
      <c r="H52" s="39"/>
      <c r="I52" s="39"/>
      <c r="J52" s="39"/>
      <c r="K52" s="39"/>
    </row>
    <row r="53" spans="1:11" ht="20.25">
      <c r="A53" s="51" t="s">
        <v>49</v>
      </c>
      <c r="B53" s="42" t="s">
        <v>32</v>
      </c>
      <c r="C53" s="42" t="s">
        <v>29</v>
      </c>
      <c r="D53" s="44">
        <v>10</v>
      </c>
      <c r="E53" s="44">
        <v>10</v>
      </c>
      <c r="F53" s="44">
        <f t="shared" si="12"/>
        <v>0</v>
      </c>
      <c r="G53" s="38">
        <f t="shared" si="11"/>
        <v>100</v>
      </c>
      <c r="H53" s="39"/>
      <c r="I53" s="39"/>
      <c r="J53" s="39"/>
      <c r="K53" s="39"/>
    </row>
    <row r="54" spans="1:11" ht="20.25">
      <c r="A54" s="52"/>
      <c r="B54" s="42"/>
      <c r="C54" s="42"/>
      <c r="D54" s="44"/>
      <c r="E54" s="44"/>
      <c r="F54" s="44"/>
      <c r="G54" s="38"/>
      <c r="H54" s="39"/>
      <c r="I54" s="39"/>
      <c r="J54" s="39"/>
      <c r="K54" s="39"/>
    </row>
    <row r="55" spans="1:11" ht="20.25">
      <c r="A55" s="36" t="s">
        <v>50</v>
      </c>
      <c r="B55" s="37" t="s">
        <v>25</v>
      </c>
      <c r="C55" s="37" t="s">
        <v>12</v>
      </c>
      <c r="D55" s="38">
        <f>$D$56</f>
        <v>83</v>
      </c>
      <c r="E55" s="38">
        <f>$E$56</f>
        <v>44.49</v>
      </c>
      <c r="F55" s="38">
        <f>F56</f>
        <v>-38.51</v>
      </c>
      <c r="G55" s="38">
        <f aca="true" t="shared" si="13" ref="G55:G56">E55/D55*100</f>
        <v>53.602409638554214</v>
      </c>
      <c r="H55" s="39"/>
      <c r="I55" s="39"/>
      <c r="J55" s="39"/>
      <c r="K55" s="39"/>
    </row>
    <row r="56" spans="1:11" ht="20.25">
      <c r="A56" s="50" t="s">
        <v>51</v>
      </c>
      <c r="B56" s="42" t="s">
        <v>25</v>
      </c>
      <c r="C56" s="42" t="s">
        <v>14</v>
      </c>
      <c r="D56" s="44">
        <v>83</v>
      </c>
      <c r="E56" s="44">
        <v>44.49</v>
      </c>
      <c r="F56" s="44">
        <f>E56-D56</f>
        <v>-38.51</v>
      </c>
      <c r="G56" s="38">
        <f t="shared" si="13"/>
        <v>53.602409638554214</v>
      </c>
      <c r="H56" s="39"/>
      <c r="I56" s="39"/>
      <c r="J56" s="39"/>
      <c r="K56" s="39"/>
    </row>
    <row r="57" spans="1:11" ht="20.25">
      <c r="A57" s="28"/>
      <c r="B57" s="53"/>
      <c r="C57" s="53"/>
      <c r="D57" s="54"/>
      <c r="E57" s="54"/>
      <c r="F57" s="54"/>
      <c r="G57" s="54"/>
      <c r="H57" s="39"/>
      <c r="I57" s="39"/>
      <c r="J57" s="39"/>
      <c r="K57" s="39"/>
    </row>
    <row r="58" spans="1:11" ht="60.75">
      <c r="A58" s="23" t="s">
        <v>52</v>
      </c>
      <c r="B58" s="37" t="s">
        <v>53</v>
      </c>
      <c r="C58" s="37" t="s">
        <v>12</v>
      </c>
      <c r="D58" s="38">
        <f>$D$59</f>
        <v>53.8</v>
      </c>
      <c r="E58" s="38">
        <f>$E$59</f>
        <v>0</v>
      </c>
      <c r="F58" s="38">
        <f>F59</f>
        <v>-53.8</v>
      </c>
      <c r="G58" s="55">
        <f>G59</f>
        <v>0</v>
      </c>
      <c r="H58" s="39"/>
      <c r="I58" s="39"/>
      <c r="J58" s="39"/>
      <c r="K58" s="39"/>
    </row>
    <row r="59" spans="1:7" ht="36.75" customHeight="1">
      <c r="A59" s="50" t="s">
        <v>54</v>
      </c>
      <c r="B59" s="42" t="s">
        <v>53</v>
      </c>
      <c r="C59" s="42" t="s">
        <v>29</v>
      </c>
      <c r="D59" s="44">
        <v>53.8</v>
      </c>
      <c r="E59" s="44">
        <v>0</v>
      </c>
      <c r="F59" s="44">
        <f>E59-D59</f>
        <v>-53.8</v>
      </c>
      <c r="G59" s="56">
        <f>E59/D59*100</f>
        <v>0</v>
      </c>
    </row>
    <row r="60" spans="1:7" ht="20.25">
      <c r="A60" s="50"/>
      <c r="B60" s="42"/>
      <c r="C60" s="42"/>
      <c r="D60" s="43"/>
      <c r="E60" s="43"/>
      <c r="F60" s="43"/>
      <c r="G60" s="43"/>
    </row>
    <row r="61" spans="1:7" ht="12.75">
      <c r="A61" s="57"/>
      <c r="B61" s="57"/>
      <c r="C61" s="57"/>
      <c r="D61" s="57"/>
      <c r="E61" s="57"/>
      <c r="F61" s="57"/>
      <c r="G61" s="57"/>
    </row>
    <row r="62" spans="1:7" ht="20.25" customHeight="1">
      <c r="A62" s="58"/>
      <c r="B62" s="58"/>
      <c r="D62" s="59"/>
      <c r="E62" s="59"/>
      <c r="F62" s="59"/>
      <c r="G62" s="59"/>
    </row>
    <row r="63" spans="1:7" ht="18">
      <c r="A63" s="1"/>
      <c r="D63" s="59"/>
      <c r="E63" s="59"/>
      <c r="F63" s="59"/>
      <c r="G63" s="59"/>
    </row>
  </sheetData>
  <sheetProtection selectLockedCells="1" selectUnlockedCells="1"/>
  <mergeCells count="10">
    <mergeCell ref="E2:G2"/>
    <mergeCell ref="A6:G8"/>
    <mergeCell ref="A10:A14"/>
    <mergeCell ref="B10:C10"/>
    <mergeCell ref="D10:D11"/>
    <mergeCell ref="B11:C11"/>
    <mergeCell ref="B12:B14"/>
    <mergeCell ref="C12:C14"/>
    <mergeCell ref="D12:D14"/>
    <mergeCell ref="A62:B62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2022-08-17T06:15:21Z</cp:lastPrinted>
  <dcterms:modified xsi:type="dcterms:W3CDTF">2022-08-29T06:54:20Z</dcterms:modified>
  <cp:category/>
  <cp:version/>
  <cp:contentType/>
  <cp:contentStatus/>
  <cp:revision>1</cp:revision>
</cp:coreProperties>
</file>