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640" windowHeight="13350" activeTab="0"/>
  </bookViews>
  <sheets>
    <sheet name="ФК РЗ  и ПРЗ  2021г" sheetId="1" r:id="rId1"/>
  </sheets>
  <definedNames>
    <definedName name="Excel_BuiltIn_Print_Titles_1">'ФК РЗ  и ПРЗ  2021г'!$14:$14</definedName>
  </definedNames>
  <calcPr fullCalcOnLoad="1"/>
</workbook>
</file>

<file path=xl/sharedStrings.xml><?xml version="1.0" encoding="utf-8"?>
<sst xmlns="http://schemas.openxmlformats.org/spreadsheetml/2006/main" count="96" uniqueCount="58">
  <si>
    <t>Наименование</t>
  </si>
  <si>
    <t>РЗ</t>
  </si>
  <si>
    <t>ПРЗ</t>
  </si>
  <si>
    <t>% исполнения</t>
  </si>
  <si>
    <t>Всего</t>
  </si>
  <si>
    <t>Общегосударственные расходы</t>
  </si>
  <si>
    <t>01</t>
  </si>
  <si>
    <t>Функционирование высшего должностного лица субъекта Российской Федерации и органа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</si>
  <si>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</si>
  <si>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</si>
  <si>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</t>
  </si>
  <si>
    <t>04</t>
  </si>
  <si>
    <t>Резервные фонды</t>
  </si>
  <si>
    <t>12</t>
  </si>
  <si>
    <t xml:space="preserve">Другие общегосударственные вопросы </t>
  </si>
  <si>
    <t>14</t>
  </si>
  <si>
    <t>Национальная экономика</t>
  </si>
  <si>
    <t>08</t>
  </si>
  <si>
    <t>Другие вопросы в области национальной экономики</t>
  </si>
  <si>
    <t>Жилищно-коммунальное хозяйство</t>
  </si>
  <si>
    <t>05</t>
  </si>
  <si>
    <t>Культура</t>
  </si>
  <si>
    <t>Социальная политика</t>
  </si>
  <si>
    <t>07</t>
  </si>
  <si>
    <t>Обеспечение проведения выборов и референдумов</t>
  </si>
  <si>
    <t>Коммунальное хозяйство</t>
  </si>
  <si>
    <t>Благоустройство</t>
  </si>
  <si>
    <t>11</t>
  </si>
  <si>
    <t>13</t>
  </si>
  <si>
    <t>Культура и кинематография</t>
  </si>
  <si>
    <t>00</t>
  </si>
  <si>
    <t>Физическая культура и спорт</t>
  </si>
  <si>
    <t>Физическая культура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</si>
  <si>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</si>
  <si>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</si>
  <si>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Пенсионное обеспечение</t>
  </si>
  <si>
    <t>09</t>
  </si>
  <si>
    <t>Приложение  3</t>
  </si>
  <si>
    <t>Дорожное хозяйство (дорожные фонды)</t>
  </si>
  <si>
    <t>Национальная оборона</t>
  </si>
  <si>
    <t>Главный специалист по финаново-экономическим вопросам</t>
  </si>
  <si>
    <t>А.Л.Данилова</t>
  </si>
  <si>
    <t>Мобилизационная и вневойсковая подготовка</t>
  </si>
  <si>
    <t>Другие вопросы в области культуры,кинематографии</t>
  </si>
  <si>
    <t xml:space="preserve">к Решению Совета народных депутатов МО  </t>
  </si>
  <si>
    <t xml:space="preserve">"Келермесское сельское поселение" </t>
  </si>
  <si>
    <t>(тыс.руб)</t>
  </si>
  <si>
    <t>Национальная безопасность и правоохранительная деятельность</t>
  </si>
  <si>
    <t>Обеспечение противопожарной безопасности</t>
  </si>
  <si>
    <t>10</t>
  </si>
  <si>
    <t>Образование</t>
  </si>
  <si>
    <t>Молодежная политика</t>
  </si>
  <si>
    <t>Распределение расходов бюджета муниципального образования " Келермесское сельское поселение" за 2021 год по разделам и подразделам функциональной классификации  расходов бюджетов Российской Федерации</t>
  </si>
  <si>
    <t xml:space="preserve">Бюджет  2021г    первоначальный                       </t>
  </si>
  <si>
    <t>Уточненный бюджет    2021г</t>
  </si>
  <si>
    <t>Фактическое исполнение 2021г</t>
  </si>
  <si>
    <t>Сельское хозяйство и рыболовство</t>
  </si>
  <si>
    <t xml:space="preserve">№209  от 19.05.2022г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</si>
</sst>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49" fontId="3" fillId="0" borderId="15" xfId="58" applyNumberFormat="1" applyFont="1" applyFill="1" applyBorder="1" applyAlignment="1" applyProtection="1">
      <alignment/>
      <protection/>
    </xf>
    <xf numFmtId="0" fontId="2" fillId="0" borderId="19" xfId="0" applyFont="1" applyBorder="1" applyAlignment="1">
      <alignment vertical="center" wrapText="1"/>
    </xf>
    <xf numFmtId="49" fontId="2" fillId="0" borderId="20" xfId="58" applyNumberFormat="1" applyFont="1" applyFill="1" applyBorder="1" applyAlignment="1" applyProtection="1">
      <alignment/>
      <protection/>
    </xf>
    <xf numFmtId="49" fontId="2" fillId="0" borderId="2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2" fillId="0" borderId="21" xfId="0" applyFont="1" applyBorder="1" applyAlignment="1">
      <alignment vertical="center" wrapText="1"/>
    </xf>
    <xf numFmtId="49" fontId="2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 vertical="center" wrapText="1"/>
    </xf>
    <xf numFmtId="164" fontId="0" fillId="0" borderId="0" xfId="0" applyNumberFormat="1" applyBorder="1" applyAlignment="1">
      <alignment/>
    </xf>
    <xf numFmtId="0" fontId="2" fillId="0" borderId="2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49" fontId="3" fillId="0" borderId="26" xfId="0" applyNumberFormat="1" applyFont="1" applyBorder="1" applyAlignment="1">
      <alignment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2" fillId="0" borderId="28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1" xfId="0" applyFont="1" applyBorder="1" applyAlignment="1">
      <alignment/>
    </xf>
    <xf numFmtId="49" fontId="2" fillId="0" borderId="32" xfId="0" applyNumberFormat="1" applyFont="1" applyBorder="1" applyAlignment="1">
      <alignment/>
    </xf>
    <xf numFmtId="0" fontId="2" fillId="0" borderId="33" xfId="0" applyFont="1" applyBorder="1" applyAlignment="1">
      <alignment vertical="center" wrapText="1"/>
    </xf>
    <xf numFmtId="49" fontId="2" fillId="0" borderId="30" xfId="0" applyNumberFormat="1" applyFont="1" applyBorder="1" applyAlignment="1">
      <alignment/>
    </xf>
    <xf numFmtId="49" fontId="2" fillId="0" borderId="27" xfId="0" applyNumberFormat="1" applyFont="1" applyBorder="1" applyAlignment="1">
      <alignment/>
    </xf>
    <xf numFmtId="0" fontId="2" fillId="0" borderId="30" xfId="0" applyFont="1" applyBorder="1" applyAlignment="1">
      <alignment vertical="center" wrapText="1"/>
    </xf>
    <xf numFmtId="0" fontId="2" fillId="0" borderId="34" xfId="0" applyFont="1" applyBorder="1" applyAlignment="1">
      <alignment/>
    </xf>
    <xf numFmtId="49" fontId="2" fillId="0" borderId="34" xfId="0" applyNumberFormat="1" applyFont="1" applyBorder="1" applyAlignment="1">
      <alignment/>
    </xf>
    <xf numFmtId="0" fontId="3" fillId="0" borderId="31" xfId="0" applyFont="1" applyBorder="1" applyAlignment="1">
      <alignment wrapText="1"/>
    </xf>
    <xf numFmtId="49" fontId="3" fillId="0" borderId="32" xfId="0" applyNumberFormat="1" applyFont="1" applyBorder="1" applyAlignment="1">
      <alignment/>
    </xf>
    <xf numFmtId="0" fontId="2" fillId="0" borderId="30" xfId="0" applyFont="1" applyBorder="1" applyAlignment="1">
      <alignment wrapText="1"/>
    </xf>
    <xf numFmtId="0" fontId="2" fillId="0" borderId="30" xfId="0" applyFont="1" applyBorder="1" applyAlignment="1">
      <alignment horizontal="left" wrapText="1"/>
    </xf>
    <xf numFmtId="49" fontId="2" fillId="0" borderId="30" xfId="0" applyNumberFormat="1" applyFont="1" applyBorder="1" applyAlignment="1">
      <alignment wrapText="1"/>
    </xf>
    <xf numFmtId="49" fontId="2" fillId="0" borderId="28" xfId="0" applyNumberFormat="1" applyFont="1" applyBorder="1" applyAlignment="1">
      <alignment/>
    </xf>
    <xf numFmtId="0" fontId="4" fillId="0" borderId="0" xfId="0" applyFont="1" applyAlignment="1">
      <alignment/>
    </xf>
    <xf numFmtId="2" fontId="2" fillId="0" borderId="30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38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40" xfId="0" applyNumberFormat="1" applyFont="1" applyBorder="1" applyAlignment="1">
      <alignment/>
    </xf>
    <xf numFmtId="2" fontId="2" fillId="0" borderId="15" xfId="0" applyNumberFormat="1" applyFont="1" applyBorder="1" applyAlignment="1">
      <alignment horizontal="right"/>
    </xf>
    <xf numFmtId="2" fontId="2" fillId="0" borderId="41" xfId="0" applyNumberFormat="1" applyFont="1" applyBorder="1" applyAlignment="1">
      <alignment horizontal="right"/>
    </xf>
    <xf numFmtId="2" fontId="2" fillId="0" borderId="42" xfId="0" applyNumberFormat="1" applyFont="1" applyBorder="1" applyAlignment="1">
      <alignment horizontal="right"/>
    </xf>
    <xf numFmtId="2" fontId="2" fillId="0" borderId="35" xfId="0" applyNumberFormat="1" applyFont="1" applyBorder="1" applyAlignment="1">
      <alignment horizontal="right"/>
    </xf>
    <xf numFmtId="2" fontId="3" fillId="0" borderId="43" xfId="0" applyNumberFormat="1" applyFont="1" applyBorder="1" applyAlignment="1">
      <alignment horizontal="right"/>
    </xf>
    <xf numFmtId="2" fontId="2" fillId="0" borderId="30" xfId="0" applyNumberFormat="1" applyFont="1" applyBorder="1" applyAlignment="1">
      <alignment horizontal="right"/>
    </xf>
    <xf numFmtId="2" fontId="2" fillId="0" borderId="27" xfId="0" applyNumberFormat="1" applyFont="1" applyBorder="1" applyAlignment="1">
      <alignment horizontal="right"/>
    </xf>
    <xf numFmtId="2" fontId="2" fillId="0" borderId="28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2" fontId="2" fillId="0" borderId="38" xfId="0" applyNumberFormat="1" applyFont="1" applyBorder="1" applyAlignment="1">
      <alignment horizontal="right"/>
    </xf>
    <xf numFmtId="2" fontId="3" fillId="0" borderId="44" xfId="0" applyNumberFormat="1" applyFont="1" applyBorder="1" applyAlignment="1">
      <alignment horizontal="right"/>
    </xf>
    <xf numFmtId="2" fontId="3" fillId="0" borderId="45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/>
    </xf>
    <xf numFmtId="164" fontId="2" fillId="0" borderId="20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64" fontId="2" fillId="0" borderId="22" xfId="0" applyNumberFormat="1" applyFont="1" applyFill="1" applyBorder="1" applyAlignment="1">
      <alignment horizontal="right"/>
    </xf>
    <xf numFmtId="164" fontId="2" fillId="0" borderId="23" xfId="0" applyNumberFormat="1" applyFont="1" applyBorder="1" applyAlignment="1">
      <alignment horizontal="right"/>
    </xf>
    <xf numFmtId="164" fontId="3" fillId="0" borderId="43" xfId="0" applyNumberFormat="1" applyFont="1" applyBorder="1" applyAlignment="1">
      <alignment horizontal="right"/>
    </xf>
    <xf numFmtId="164" fontId="2" fillId="0" borderId="30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 horizontal="right"/>
    </xf>
    <xf numFmtId="164" fontId="2" fillId="0" borderId="27" xfId="0" applyNumberFormat="1" applyFont="1" applyBorder="1" applyAlignment="1">
      <alignment horizontal="right"/>
    </xf>
    <xf numFmtId="164" fontId="2" fillId="0" borderId="34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38" xfId="0" applyNumberFormat="1" applyFont="1" applyBorder="1" applyAlignment="1">
      <alignment horizontal="right"/>
    </xf>
    <xf numFmtId="164" fontId="3" fillId="0" borderId="46" xfId="0" applyNumberFormat="1" applyFont="1" applyBorder="1" applyAlignment="1">
      <alignment horizontal="right"/>
    </xf>
    <xf numFmtId="164" fontId="3" fillId="0" borderId="47" xfId="0" applyNumberFormat="1" applyFont="1" applyBorder="1" applyAlignment="1">
      <alignment horizontal="right"/>
    </xf>
    <xf numFmtId="164" fontId="2" fillId="0" borderId="30" xfId="0" applyNumberFormat="1" applyFont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0" borderId="30" xfId="0" applyNumberFormat="1" applyFont="1" applyBorder="1" applyAlignment="1">
      <alignment wrapText="1"/>
    </xf>
    <xf numFmtId="164" fontId="2" fillId="0" borderId="33" xfId="0" applyNumberFormat="1" applyFont="1" applyBorder="1" applyAlignment="1">
      <alignment wrapText="1"/>
    </xf>
    <xf numFmtId="49" fontId="3" fillId="0" borderId="29" xfId="0" applyNumberFormat="1" applyFont="1" applyBorder="1" applyAlignment="1">
      <alignment/>
    </xf>
    <xf numFmtId="0" fontId="2" fillId="0" borderId="48" xfId="0" applyFont="1" applyBorder="1" applyAlignment="1">
      <alignment vertical="center" wrapText="1"/>
    </xf>
    <xf numFmtId="49" fontId="2" fillId="0" borderId="18" xfId="0" applyNumberFormat="1" applyFont="1" applyBorder="1" applyAlignment="1">
      <alignment/>
    </xf>
    <xf numFmtId="164" fontId="2" fillId="0" borderId="18" xfId="0" applyNumberFormat="1" applyFont="1" applyBorder="1" applyAlignment="1">
      <alignment horizontal="right"/>
    </xf>
    <xf numFmtId="0" fontId="2" fillId="0" borderId="49" xfId="0" applyFont="1" applyBorder="1" applyAlignment="1">
      <alignment/>
    </xf>
    <xf numFmtId="0" fontId="2" fillId="0" borderId="34" xfId="0" applyFont="1" applyBorder="1" applyAlignment="1">
      <alignment horizontal="left"/>
    </xf>
    <xf numFmtId="49" fontId="2" fillId="0" borderId="34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64" fontId="2" fillId="0" borderId="29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3" fillId="0" borderId="35" xfId="0" applyFont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3" fillId="0" borderId="50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49" fontId="3" fillId="0" borderId="5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164" fontId="3" fillId="0" borderId="27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0" fontId="2" fillId="0" borderId="52" xfId="0" applyFont="1" applyBorder="1" applyAlignment="1">
      <alignment vertical="center" wrapText="1"/>
    </xf>
    <xf numFmtId="164" fontId="5" fillId="0" borderId="53" xfId="0" applyNumberFormat="1" applyFont="1" applyBorder="1" applyAlignment="1">
      <alignment/>
    </xf>
    <xf numFmtId="164" fontId="5" fillId="0" borderId="54" xfId="0" applyNumberFormat="1" applyFont="1" applyBorder="1" applyAlignment="1">
      <alignment/>
    </xf>
    <xf numFmtId="164" fontId="6" fillId="0" borderId="20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6" fillId="0" borderId="23" xfId="0" applyNumberFormat="1" applyFont="1" applyBorder="1" applyAlignment="1">
      <alignment/>
    </xf>
    <xf numFmtId="164" fontId="5" fillId="0" borderId="29" xfId="0" applyNumberFormat="1" applyFont="1" applyBorder="1" applyAlignment="1">
      <alignment/>
    </xf>
    <xf numFmtId="164" fontId="6" fillId="0" borderId="28" xfId="0" applyNumberFormat="1" applyFont="1" applyBorder="1" applyAlignment="1">
      <alignment/>
    </xf>
    <xf numFmtId="164" fontId="5" fillId="0" borderId="27" xfId="0" applyNumberFormat="1" applyFont="1" applyBorder="1" applyAlignment="1">
      <alignment/>
    </xf>
    <xf numFmtId="164" fontId="6" fillId="0" borderId="27" xfId="0" applyNumberFormat="1" applyFont="1" applyBorder="1" applyAlignment="1">
      <alignment/>
    </xf>
    <xf numFmtId="164" fontId="6" fillId="0" borderId="48" xfId="0" applyNumberFormat="1" applyFont="1" applyBorder="1" applyAlignment="1">
      <alignment/>
    </xf>
    <xf numFmtId="164" fontId="6" fillId="0" borderId="55" xfId="0" applyNumberFormat="1" applyFont="1" applyBorder="1" applyAlignment="1">
      <alignment/>
    </xf>
    <xf numFmtId="164" fontId="5" fillId="0" borderId="56" xfId="0" applyNumberFormat="1" applyFont="1" applyBorder="1" applyAlignment="1">
      <alignment/>
    </xf>
    <xf numFmtId="164" fontId="6" fillId="0" borderId="36" xfId="0" applyNumberFormat="1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7" fillId="0" borderId="34" xfId="0" applyNumberFormat="1" applyFont="1" applyBorder="1" applyAlignment="1">
      <alignment/>
    </xf>
    <xf numFmtId="164" fontId="5" fillId="0" borderId="57" xfId="0" applyNumberFormat="1" applyFont="1" applyBorder="1" applyAlignment="1">
      <alignment/>
    </xf>
    <xf numFmtId="164" fontId="6" fillId="0" borderId="54" xfId="0" applyNumberFormat="1" applyFont="1" applyBorder="1" applyAlignment="1">
      <alignment/>
    </xf>
    <xf numFmtId="164" fontId="3" fillId="0" borderId="58" xfId="0" applyNumberFormat="1" applyFont="1" applyBorder="1" applyAlignment="1">
      <alignment horizontal="right"/>
    </xf>
    <xf numFmtId="164" fontId="3" fillId="0" borderId="29" xfId="0" applyNumberFormat="1" applyFont="1" applyBorder="1" applyAlignment="1">
      <alignment horizontal="right"/>
    </xf>
    <xf numFmtId="0" fontId="3" fillId="0" borderId="59" xfId="0" applyFont="1" applyBorder="1" applyAlignment="1">
      <alignment vertical="center" wrapText="1"/>
    </xf>
    <xf numFmtId="0" fontId="2" fillId="0" borderId="30" xfId="0" applyFont="1" applyBorder="1" applyAlignment="1">
      <alignment horizontal="left"/>
    </xf>
    <xf numFmtId="164" fontId="6" fillId="0" borderId="30" xfId="0" applyNumberFormat="1" applyFont="1" applyBorder="1" applyAlignment="1">
      <alignment/>
    </xf>
    <xf numFmtId="0" fontId="3" fillId="0" borderId="25" xfId="0" applyFont="1" applyBorder="1" applyAlignment="1">
      <alignment horizontal="left"/>
    </xf>
    <xf numFmtId="49" fontId="3" fillId="0" borderId="31" xfId="0" applyNumberFormat="1" applyFont="1" applyBorder="1" applyAlignment="1">
      <alignment/>
    </xf>
    <xf numFmtId="164" fontId="3" fillId="0" borderId="32" xfId="0" applyNumberFormat="1" applyFont="1" applyBorder="1" applyAlignment="1">
      <alignment horizontal="right"/>
    </xf>
    <xf numFmtId="2" fontId="3" fillId="0" borderId="32" xfId="0" applyNumberFormat="1" applyFont="1" applyBorder="1" applyAlignment="1">
      <alignment horizontal="right"/>
    </xf>
    <xf numFmtId="2" fontId="2" fillId="0" borderId="29" xfId="0" applyNumberFormat="1" applyFont="1" applyBorder="1" applyAlignment="1">
      <alignment horizontal="right"/>
    </xf>
    <xf numFmtId="164" fontId="5" fillId="0" borderId="29" xfId="0" applyNumberFormat="1" applyFont="1" applyBorder="1" applyAlignment="1">
      <alignment/>
    </xf>
    <xf numFmtId="0" fontId="2" fillId="0" borderId="0" xfId="0" applyFont="1" applyBorder="1" applyAlignment="1">
      <alignment vertical="center" wrapText="1"/>
    </xf>
    <xf numFmtId="49" fontId="3" fillId="0" borderId="18" xfId="0" applyNumberFormat="1" applyFont="1" applyBorder="1" applyAlignment="1">
      <alignment/>
    </xf>
    <xf numFmtId="49" fontId="3" fillId="0" borderId="37" xfId="0" applyNumberFormat="1" applyFont="1" applyBorder="1" applyAlignment="1">
      <alignment/>
    </xf>
    <xf numFmtId="164" fontId="3" fillId="0" borderId="37" xfId="0" applyNumberFormat="1" applyFont="1" applyBorder="1" applyAlignment="1">
      <alignment horizontal="right"/>
    </xf>
    <xf numFmtId="164" fontId="2" fillId="0" borderId="6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7"/>
  <sheetViews>
    <sheetView tabSelected="1" zoomScale="75" zoomScaleNormal="75" zoomScalePageLayoutView="0" workbookViewId="0" topLeftCell="A22">
      <selection activeCell="F14" sqref="F14"/>
    </sheetView>
  </sheetViews>
  <sheetFormatPr defaultColWidth="8.75390625" defaultRowHeight="12.75"/>
  <cols>
    <col min="1" max="1" width="85.00390625" style="0" customWidth="1"/>
    <col min="2" max="2" width="10.25390625" style="0" customWidth="1"/>
    <col min="3" max="3" width="8.75390625" style="0" customWidth="1"/>
    <col min="4" max="4" width="15.125" style="0" customWidth="1"/>
    <col min="5" max="5" width="14.125" style="0" customWidth="1"/>
    <col min="6" max="6" width="17.375" style="0" customWidth="1"/>
    <col min="7" max="7" width="14.125" style="0" customWidth="1"/>
    <col min="8" max="8" width="11.375" style="0" customWidth="1"/>
    <col min="9" max="9" width="8.75390625" style="0" customWidth="1"/>
    <col min="10" max="10" width="11.375" style="0" customWidth="1"/>
  </cols>
  <sheetData>
    <row r="2" spans="1:7" ht="18.75">
      <c r="A2" s="100"/>
      <c r="D2" s="147" t="s">
        <v>37</v>
      </c>
      <c r="E2" s="147"/>
      <c r="F2" s="147"/>
      <c r="G2" s="1"/>
    </row>
    <row r="3" spans="4:7" ht="18.75">
      <c r="D3" s="144" t="s">
        <v>44</v>
      </c>
      <c r="E3" s="145"/>
      <c r="F3" s="145"/>
      <c r="G3" s="145"/>
    </row>
    <row r="4" spans="2:7" ht="18.75">
      <c r="B4" s="2"/>
      <c r="C4" s="2"/>
      <c r="D4" s="144" t="s">
        <v>45</v>
      </c>
      <c r="E4" s="145"/>
      <c r="F4" s="145"/>
      <c r="G4" s="1"/>
    </row>
    <row r="5" spans="2:7" ht="18.75">
      <c r="B5" s="2"/>
      <c r="C5" s="2"/>
      <c r="D5" s="2" t="s">
        <v>57</v>
      </c>
      <c r="E5" s="2"/>
      <c r="F5" s="1"/>
      <c r="G5" s="1"/>
    </row>
    <row r="6" spans="2:7" ht="18.75">
      <c r="B6" s="2"/>
      <c r="C6" s="2"/>
      <c r="D6" s="1"/>
      <c r="E6" s="1"/>
      <c r="F6" s="1"/>
      <c r="G6" s="1"/>
    </row>
    <row r="10" spans="2:6" ht="12.75">
      <c r="B10" s="3"/>
      <c r="C10" s="3"/>
      <c r="D10" s="3"/>
      <c r="E10" s="3"/>
      <c r="F10" s="3"/>
    </row>
    <row r="11" spans="1:7" ht="49.5" customHeight="1">
      <c r="A11" s="146" t="s">
        <v>52</v>
      </c>
      <c r="B11" s="146"/>
      <c r="C11" s="146"/>
      <c r="D11" s="146"/>
      <c r="E11" s="146"/>
      <c r="F11" s="146"/>
      <c r="G11" s="146"/>
    </row>
    <row r="13" ht="15">
      <c r="G13" s="99" t="s">
        <v>46</v>
      </c>
    </row>
    <row r="14" spans="1:7" ht="123" customHeight="1" thickBot="1">
      <c r="A14" s="50" t="s">
        <v>0</v>
      </c>
      <c r="B14" s="51" t="s">
        <v>1</v>
      </c>
      <c r="C14" s="52" t="s">
        <v>2</v>
      </c>
      <c r="D14" s="101" t="s">
        <v>53</v>
      </c>
      <c r="E14" s="101" t="s">
        <v>54</v>
      </c>
      <c r="F14" s="101" t="s">
        <v>55</v>
      </c>
      <c r="G14" s="102" t="s">
        <v>3</v>
      </c>
    </row>
    <row r="15" spans="1:7" ht="19.5" thickBot="1">
      <c r="A15" s="4">
        <v>1</v>
      </c>
      <c r="B15" s="5">
        <v>2</v>
      </c>
      <c r="C15" s="5">
        <v>3</v>
      </c>
      <c r="D15" s="6">
        <v>4</v>
      </c>
      <c r="E15" s="7">
        <v>5</v>
      </c>
      <c r="F15" s="7">
        <v>6</v>
      </c>
      <c r="G15" s="8">
        <v>7</v>
      </c>
    </row>
    <row r="16" spans="1:8" ht="19.5" thickBot="1">
      <c r="A16" s="9" t="s">
        <v>4</v>
      </c>
      <c r="B16" s="10"/>
      <c r="C16" s="11"/>
      <c r="D16" s="128">
        <f>D18+D25+D28+D31+D36+D40+D43+D47+D50+D53</f>
        <v>9078.56</v>
      </c>
      <c r="E16" s="128">
        <f>E18+E25+E28+E31+E36+E40+E43+E47+E50+E53</f>
        <v>11256</v>
      </c>
      <c r="F16" s="128">
        <f>F18+F25+F28+F31+F36+F40+F43+F47+F50+F53</f>
        <v>10608.399999999998</v>
      </c>
      <c r="G16" s="110">
        <f>IF(E16&lt;&gt;0,F16/E16*100,0)</f>
        <v>94.2466240227434</v>
      </c>
      <c r="H16" s="12"/>
    </row>
    <row r="17" spans="1:8" ht="19.5" thickBot="1">
      <c r="A17" s="13"/>
      <c r="B17" s="14"/>
      <c r="C17" s="14"/>
      <c r="D17" s="59"/>
      <c r="E17" s="59"/>
      <c r="F17" s="59"/>
      <c r="G17" s="110"/>
      <c r="H17" s="15"/>
    </row>
    <row r="18" spans="1:8" ht="19.5" thickBot="1">
      <c r="A18" s="9" t="s">
        <v>5</v>
      </c>
      <c r="B18" s="16" t="s">
        <v>6</v>
      </c>
      <c r="C18" s="57" t="s">
        <v>30</v>
      </c>
      <c r="D18" s="128">
        <f>D19+D20+D21+D22+D23</f>
        <v>5681.709999999999</v>
      </c>
      <c r="E18" s="128">
        <f>E19+E20+E21+E22+E23</f>
        <v>6014.6</v>
      </c>
      <c r="F18" s="128">
        <f>F19+F20+F21+F22+F23</f>
        <v>5857</v>
      </c>
      <c r="G18" s="111">
        <f>IF(E18&lt;&gt;0,F18/E18*100,0)</f>
        <v>97.37970937385694</v>
      </c>
      <c r="H18" s="12"/>
    </row>
    <row r="19" spans="1:8" ht="37.5">
      <c r="A19" s="17" t="s">
        <v>7</v>
      </c>
      <c r="B19" s="18" t="s">
        <v>6</v>
      </c>
      <c r="C19" s="19" t="s">
        <v>8</v>
      </c>
      <c r="D19" s="72">
        <v>1025.31</v>
      </c>
      <c r="E19" s="72">
        <v>1155.5</v>
      </c>
      <c r="F19" s="60">
        <v>1133.7</v>
      </c>
      <c r="G19" s="112">
        <f>IF(E19&lt;&gt;0,F19/E19*100,0)</f>
        <v>98.11337083513631</v>
      </c>
      <c r="H19" s="20"/>
    </row>
    <row r="20" spans="1:8" ht="37.5">
      <c r="A20" s="21" t="s">
        <v>10</v>
      </c>
      <c r="B20" s="22" t="s">
        <v>6</v>
      </c>
      <c r="C20" s="22" t="s">
        <v>11</v>
      </c>
      <c r="D20" s="73">
        <v>3898.5</v>
      </c>
      <c r="E20" s="73">
        <v>3976.6</v>
      </c>
      <c r="F20" s="60">
        <v>3943.8</v>
      </c>
      <c r="G20" s="113">
        <f>IF(E20&lt;&gt;0,F20/E20*100,0)</f>
        <v>99.17517477241866</v>
      </c>
      <c r="H20" s="20"/>
    </row>
    <row r="21" spans="1:8" ht="18.75">
      <c r="A21" s="21" t="s">
        <v>24</v>
      </c>
      <c r="B21" s="22" t="s">
        <v>6</v>
      </c>
      <c r="C21" s="22" t="s">
        <v>23</v>
      </c>
      <c r="D21" s="73">
        <v>0</v>
      </c>
      <c r="E21" s="73">
        <v>0</v>
      </c>
      <c r="F21" s="60">
        <v>0</v>
      </c>
      <c r="G21" s="113">
        <f>IF(E21&lt;&gt;0,F21/E21*100,0)</f>
        <v>0</v>
      </c>
      <c r="H21" s="20"/>
    </row>
    <row r="22" spans="1:8" ht="18.75">
      <c r="A22" s="21" t="s">
        <v>12</v>
      </c>
      <c r="B22" s="22" t="s">
        <v>6</v>
      </c>
      <c r="C22" s="22" t="s">
        <v>27</v>
      </c>
      <c r="D22" s="74">
        <v>20</v>
      </c>
      <c r="E22" s="74">
        <v>20</v>
      </c>
      <c r="F22" s="60">
        <v>0</v>
      </c>
      <c r="G22" s="113">
        <v>0</v>
      </c>
      <c r="H22" s="20"/>
    </row>
    <row r="23" spans="1:8" ht="18.75">
      <c r="A23" s="21" t="s">
        <v>14</v>
      </c>
      <c r="B23" s="22" t="s">
        <v>6</v>
      </c>
      <c r="C23" s="22" t="s">
        <v>28</v>
      </c>
      <c r="D23" s="73">
        <v>737.9</v>
      </c>
      <c r="E23" s="73">
        <v>862.5</v>
      </c>
      <c r="F23" s="61">
        <v>779.5</v>
      </c>
      <c r="G23" s="113">
        <f>IF(E23&lt;&gt;0,F23/E23*100,0)</f>
        <v>90.3768115942029</v>
      </c>
      <c r="H23" s="20"/>
    </row>
    <row r="24" spans="1:8" ht="19.5" thickBot="1">
      <c r="A24" s="24"/>
      <c r="B24" s="23"/>
      <c r="C24" s="23"/>
      <c r="D24" s="75"/>
      <c r="E24" s="75"/>
      <c r="F24" s="62"/>
      <c r="G24" s="114"/>
      <c r="H24" s="20"/>
    </row>
    <row r="25" spans="1:8" ht="19.5" customHeight="1" thickBot="1">
      <c r="A25" s="27" t="s">
        <v>39</v>
      </c>
      <c r="B25" s="28" t="s">
        <v>8</v>
      </c>
      <c r="C25" s="28" t="s">
        <v>30</v>
      </c>
      <c r="D25" s="76">
        <f>D26</f>
        <v>241.6</v>
      </c>
      <c r="E25" s="76">
        <f>E26</f>
        <v>241.6</v>
      </c>
      <c r="F25" s="63">
        <f>F26</f>
        <v>241.6</v>
      </c>
      <c r="G25" s="115">
        <f>IF(E25&lt;&gt;0,F25/E25*100,0)</f>
        <v>100</v>
      </c>
      <c r="H25" s="20"/>
    </row>
    <row r="26" spans="1:8" ht="19.5" thickBot="1">
      <c r="A26" s="39" t="s">
        <v>42</v>
      </c>
      <c r="B26" s="37" t="s">
        <v>8</v>
      </c>
      <c r="C26" s="37" t="s">
        <v>9</v>
      </c>
      <c r="D26" s="77">
        <v>241.6</v>
      </c>
      <c r="E26" s="77">
        <v>241.6</v>
      </c>
      <c r="F26" s="64">
        <v>241.6</v>
      </c>
      <c r="G26" s="112">
        <f>IF(E26&lt;&gt;0,F26/E26*100,0)</f>
        <v>100</v>
      </c>
      <c r="H26" s="20"/>
    </row>
    <row r="27" spans="1:9" ht="19.5" thickBot="1">
      <c r="A27" s="30"/>
      <c r="B27" s="47"/>
      <c r="C27" s="47"/>
      <c r="D27" s="78"/>
      <c r="E27" s="78"/>
      <c r="F27" s="66"/>
      <c r="G27" s="116"/>
      <c r="H27" s="20"/>
      <c r="I27" s="48"/>
    </row>
    <row r="28" spans="1:9" ht="19.5" thickBot="1">
      <c r="A28" s="104" t="s">
        <v>47</v>
      </c>
      <c r="B28" s="105" t="s">
        <v>9</v>
      </c>
      <c r="C28" s="106" t="s">
        <v>30</v>
      </c>
      <c r="D28" s="107">
        <f>$D$29</f>
        <v>70</v>
      </c>
      <c r="E28" s="107">
        <f>$E$29</f>
        <v>50</v>
      </c>
      <c r="F28" s="108">
        <f>$F$29</f>
        <v>44.2</v>
      </c>
      <c r="G28" s="117">
        <f>IF(E28&lt;&gt;0,F28/E28*100,0)</f>
        <v>88.4</v>
      </c>
      <c r="H28" s="20"/>
      <c r="I28" s="48"/>
    </row>
    <row r="29" spans="1:9" ht="18.75">
      <c r="A29" s="39" t="s">
        <v>48</v>
      </c>
      <c r="B29" s="38" t="s">
        <v>9</v>
      </c>
      <c r="C29" s="38" t="s">
        <v>49</v>
      </c>
      <c r="D29" s="79">
        <v>70</v>
      </c>
      <c r="E29" s="79">
        <v>50</v>
      </c>
      <c r="F29" s="65">
        <v>44.2</v>
      </c>
      <c r="G29" s="118">
        <f>IF(E29&lt;&gt;0,F29/E29*100,0)</f>
        <v>88.4</v>
      </c>
      <c r="H29" s="20"/>
      <c r="I29" s="48"/>
    </row>
    <row r="30" spans="1:9" ht="18.75">
      <c r="A30" s="29"/>
      <c r="B30" s="38"/>
      <c r="C30" s="38"/>
      <c r="D30" s="79"/>
      <c r="E30" s="79"/>
      <c r="F30" s="65"/>
      <c r="G30" s="118"/>
      <c r="H30" s="20"/>
      <c r="I30" s="48"/>
    </row>
    <row r="31" spans="1:8" ht="19.5" thickBot="1">
      <c r="A31" s="103" t="s">
        <v>16</v>
      </c>
      <c r="B31" s="140" t="s">
        <v>11</v>
      </c>
      <c r="C31" s="141" t="s">
        <v>30</v>
      </c>
      <c r="D31" s="142">
        <f>D32+D33+D34</f>
        <v>1913.5500000000002</v>
      </c>
      <c r="E31" s="142">
        <f>E33+E34</f>
        <v>2967.1</v>
      </c>
      <c r="F31" s="108">
        <f>F33+F34</f>
        <v>2516.5</v>
      </c>
      <c r="G31" s="117">
        <f>IF(E31&lt;&gt;0,F31/E31*100,0)</f>
        <v>84.81345421455293</v>
      </c>
      <c r="H31" s="12"/>
    </row>
    <row r="32" spans="1:8" ht="18.75">
      <c r="A32" s="139" t="s">
        <v>56</v>
      </c>
      <c r="B32" s="106" t="s">
        <v>11</v>
      </c>
      <c r="C32" s="106" t="s">
        <v>20</v>
      </c>
      <c r="D32" s="79">
        <v>14.15</v>
      </c>
      <c r="E32" s="143">
        <v>0</v>
      </c>
      <c r="F32" s="108">
        <v>0</v>
      </c>
      <c r="G32" s="117">
        <f>IF(E32&lt;&gt;0,F32/E32*100,0)</f>
        <v>0</v>
      </c>
      <c r="H32" s="12"/>
    </row>
    <row r="33" spans="1:8" ht="18.75">
      <c r="A33" s="29" t="s">
        <v>38</v>
      </c>
      <c r="B33" s="38" t="s">
        <v>11</v>
      </c>
      <c r="C33" s="38" t="s">
        <v>36</v>
      </c>
      <c r="D33" s="79">
        <v>1849.4</v>
      </c>
      <c r="E33" s="79">
        <v>2936.1</v>
      </c>
      <c r="F33" s="65">
        <v>2486.5</v>
      </c>
      <c r="G33" s="118">
        <f>IF(E33&lt;&gt;0,F33/E33*100,0)</f>
        <v>84.68717005551582</v>
      </c>
      <c r="H33" s="20"/>
    </row>
    <row r="34" spans="1:8" ht="18.75">
      <c r="A34" s="39" t="s">
        <v>18</v>
      </c>
      <c r="B34" s="54" t="s">
        <v>11</v>
      </c>
      <c r="C34" s="41" t="s">
        <v>13</v>
      </c>
      <c r="D34" s="80">
        <v>50</v>
      </c>
      <c r="E34" s="81">
        <v>31</v>
      </c>
      <c r="F34" s="67">
        <v>30</v>
      </c>
      <c r="G34" s="119">
        <f>IF(E34&lt;&gt;0,F34/E34*100,0)</f>
        <v>96.7741935483871</v>
      </c>
      <c r="H34" s="20"/>
    </row>
    <row r="35" spans="1:8" ht="19.5" thickBot="1">
      <c r="A35" s="30"/>
      <c r="B35" s="55"/>
      <c r="C35" s="47"/>
      <c r="D35" s="78"/>
      <c r="E35" s="82"/>
      <c r="F35" s="68"/>
      <c r="G35" s="120"/>
      <c r="H35" s="20"/>
    </row>
    <row r="36" spans="1:8" ht="19.5" thickBot="1">
      <c r="A36" s="31" t="s">
        <v>19</v>
      </c>
      <c r="B36" s="56" t="s">
        <v>20</v>
      </c>
      <c r="C36" s="89" t="s">
        <v>30</v>
      </c>
      <c r="D36" s="83">
        <f>D37+D38</f>
        <v>539.9</v>
      </c>
      <c r="E36" s="84">
        <f>E37+E38</f>
        <v>1373.9</v>
      </c>
      <c r="F36" s="69">
        <f>F37+F38</f>
        <v>1341.9</v>
      </c>
      <c r="G36" s="121">
        <f>IF(E36&lt;&gt;0,F36/E36*100,0)</f>
        <v>97.6708639638984</v>
      </c>
      <c r="H36" s="20"/>
    </row>
    <row r="37" spans="1:8" ht="18.75">
      <c r="A37" s="36" t="s">
        <v>25</v>
      </c>
      <c r="B37" s="38" t="s">
        <v>20</v>
      </c>
      <c r="C37" s="38" t="s">
        <v>8</v>
      </c>
      <c r="D37" s="79">
        <v>100</v>
      </c>
      <c r="E37" s="79">
        <v>7</v>
      </c>
      <c r="F37" s="65">
        <v>7</v>
      </c>
      <c r="G37" s="122">
        <f>IF(E37&lt;&gt;0,F37/E37*100,0)</f>
        <v>100</v>
      </c>
      <c r="H37" s="20"/>
    </row>
    <row r="38" spans="1:7" ht="18.75">
      <c r="A38" s="109" t="s">
        <v>26</v>
      </c>
      <c r="B38" s="47" t="s">
        <v>20</v>
      </c>
      <c r="C38" s="38" t="s">
        <v>9</v>
      </c>
      <c r="D38" s="79">
        <v>439.9</v>
      </c>
      <c r="E38" s="79">
        <v>1366.9</v>
      </c>
      <c r="F38" s="65">
        <v>1334.9</v>
      </c>
      <c r="G38" s="122">
        <f>IF(E38&lt;&gt;0,F38/E38*100,0)</f>
        <v>97.65893627917185</v>
      </c>
    </row>
    <row r="39" spans="1:7" ht="19.5" thickBot="1">
      <c r="A39" s="30"/>
      <c r="B39" s="47"/>
      <c r="C39" s="47"/>
      <c r="D39" s="78"/>
      <c r="E39" s="78"/>
      <c r="F39" s="66"/>
      <c r="G39" s="122"/>
    </row>
    <row r="40" spans="1:7" ht="19.5" thickBot="1">
      <c r="A40" s="104" t="s">
        <v>50</v>
      </c>
      <c r="B40" s="134" t="s">
        <v>23</v>
      </c>
      <c r="C40" s="43" t="s">
        <v>30</v>
      </c>
      <c r="D40" s="135">
        <f>$D$41</f>
        <v>10</v>
      </c>
      <c r="E40" s="135">
        <f>$E$41</f>
        <v>0</v>
      </c>
      <c r="F40" s="136">
        <f>$F$41</f>
        <v>0</v>
      </c>
      <c r="G40" s="122">
        <f>IF(E40&lt;&gt;0,F40/E40*100,0)</f>
        <v>0</v>
      </c>
    </row>
    <row r="41" spans="1:7" ht="18.75">
      <c r="A41" s="39" t="s">
        <v>51</v>
      </c>
      <c r="B41" s="37" t="s">
        <v>23</v>
      </c>
      <c r="C41" s="41" t="s">
        <v>23</v>
      </c>
      <c r="D41" s="80">
        <v>10</v>
      </c>
      <c r="E41" s="80">
        <v>0</v>
      </c>
      <c r="F41" s="64">
        <v>0</v>
      </c>
      <c r="G41" s="122">
        <f>IF(E41&lt;&gt;0,F41/E41*100,0)</f>
        <v>0</v>
      </c>
    </row>
    <row r="42" spans="1:7" ht="19.5" thickBot="1">
      <c r="A42" s="13"/>
      <c r="B42" s="53"/>
      <c r="C42" s="32"/>
      <c r="D42" s="78"/>
      <c r="E42" s="78"/>
      <c r="F42" s="66"/>
      <c r="G42" s="122"/>
    </row>
    <row r="43" spans="1:8" ht="19.5" thickBot="1">
      <c r="A43" s="9" t="s">
        <v>29</v>
      </c>
      <c r="B43" s="57" t="s">
        <v>17</v>
      </c>
      <c r="C43" s="58" t="s">
        <v>30</v>
      </c>
      <c r="D43" s="76">
        <f>D44+D45</f>
        <v>60</v>
      </c>
      <c r="E43" s="76">
        <f>E44+E45</f>
        <v>50</v>
      </c>
      <c r="F43" s="129">
        <f>F44+F45</f>
        <v>50</v>
      </c>
      <c r="G43" s="126">
        <f>IF(E43&lt;&gt;0,F43/E43*100,0)</f>
        <v>100</v>
      </c>
      <c r="H43" s="12"/>
    </row>
    <row r="44" spans="1:8" ht="18.75">
      <c r="A44" s="17" t="s">
        <v>21</v>
      </c>
      <c r="B44" s="19" t="s">
        <v>17</v>
      </c>
      <c r="C44" s="19" t="s">
        <v>6</v>
      </c>
      <c r="D44" s="72">
        <v>10</v>
      </c>
      <c r="E44" s="72">
        <v>0</v>
      </c>
      <c r="F44" s="61">
        <v>0</v>
      </c>
      <c r="G44" s="112">
        <f>IF(E44&lt;&gt;0,F44/E44*100,0)</f>
        <v>0</v>
      </c>
      <c r="H44" s="25"/>
    </row>
    <row r="45" spans="1:8" ht="18.75">
      <c r="A45" s="90" t="s">
        <v>43</v>
      </c>
      <c r="B45" s="91" t="s">
        <v>17</v>
      </c>
      <c r="C45" s="91" t="s">
        <v>11</v>
      </c>
      <c r="D45" s="92">
        <v>50</v>
      </c>
      <c r="E45" s="92">
        <v>50</v>
      </c>
      <c r="F45" s="62">
        <v>50</v>
      </c>
      <c r="G45" s="123">
        <f>IF(E45&lt;&gt;0,F45/E45*100,0)</f>
        <v>100</v>
      </c>
      <c r="H45" s="25"/>
    </row>
    <row r="46" spans="1:8" ht="19.5" thickBot="1">
      <c r="A46" s="26"/>
      <c r="B46" s="23"/>
      <c r="C46" s="23"/>
      <c r="D46" s="75"/>
      <c r="E46" s="75"/>
      <c r="F46" s="62"/>
      <c r="G46" s="114"/>
      <c r="H46" s="15"/>
    </row>
    <row r="47" spans="1:8" ht="19.5" thickBot="1">
      <c r="A47" s="130" t="s">
        <v>22</v>
      </c>
      <c r="B47" s="133">
        <v>10</v>
      </c>
      <c r="C47" s="28" t="s">
        <v>30</v>
      </c>
      <c r="D47" s="76">
        <f>D48</f>
        <v>434.5</v>
      </c>
      <c r="E47" s="76">
        <f>E48</f>
        <v>434.5</v>
      </c>
      <c r="F47" s="76">
        <f>F48</f>
        <v>434.5</v>
      </c>
      <c r="G47" s="83">
        <f>G48</f>
        <v>100</v>
      </c>
      <c r="H47" s="15"/>
    </row>
    <row r="48" spans="1:8" ht="18.75">
      <c r="A48" s="29" t="s">
        <v>35</v>
      </c>
      <c r="B48" s="131">
        <v>10</v>
      </c>
      <c r="C48" s="37" t="s">
        <v>6</v>
      </c>
      <c r="D48" s="77">
        <v>434.5</v>
      </c>
      <c r="E48" s="77">
        <v>434.5</v>
      </c>
      <c r="F48" s="77">
        <v>434.5</v>
      </c>
      <c r="G48" s="132">
        <f>IF(E48&lt;&gt;0,F48/E48*100,0)</f>
        <v>100</v>
      </c>
      <c r="H48" s="15"/>
    </row>
    <row r="49" spans="1:7" ht="19.5" thickBot="1">
      <c r="A49" s="93"/>
      <c r="B49" s="94"/>
      <c r="C49" s="95"/>
      <c r="D49" s="96"/>
      <c r="E49" s="96"/>
      <c r="F49" s="97"/>
      <c r="G49" s="124"/>
    </row>
    <row r="50" spans="1:7" ht="19.5" thickBot="1">
      <c r="A50" s="34" t="s">
        <v>31</v>
      </c>
      <c r="B50" s="43">
        <v>11</v>
      </c>
      <c r="C50" s="43" t="s">
        <v>30</v>
      </c>
      <c r="D50" s="76">
        <f>D51+D52</f>
        <v>75</v>
      </c>
      <c r="E50" s="76">
        <f>E51+E52</f>
        <v>72</v>
      </c>
      <c r="F50" s="70">
        <f>F51</f>
        <v>70.4</v>
      </c>
      <c r="G50" s="111">
        <f>IF(E50&lt;&gt;0,F50/E50*100,0)</f>
        <v>97.77777777777779</v>
      </c>
    </row>
    <row r="51" spans="1:9" ht="19.5" thickBot="1">
      <c r="A51" s="33" t="s">
        <v>32</v>
      </c>
      <c r="B51" s="37" t="s">
        <v>27</v>
      </c>
      <c r="C51" s="37" t="s">
        <v>6</v>
      </c>
      <c r="D51" s="85">
        <v>75</v>
      </c>
      <c r="E51" s="85">
        <v>72</v>
      </c>
      <c r="F51" s="49">
        <v>70.4</v>
      </c>
      <c r="G51" s="127">
        <f>IF(E51&lt;&gt;0,F51/E51*100,0)</f>
        <v>97.77777777777779</v>
      </c>
      <c r="I51" s="48"/>
    </row>
    <row r="52" spans="1:7" ht="19.5" thickBot="1">
      <c r="A52" s="40"/>
      <c r="B52" s="41"/>
      <c r="C52" s="41"/>
      <c r="D52" s="86"/>
      <c r="E52" s="86"/>
      <c r="F52" s="71"/>
      <c r="G52" s="125"/>
    </row>
    <row r="53" spans="1:7" ht="38.25" thickBot="1">
      <c r="A53" s="42" t="s">
        <v>33</v>
      </c>
      <c r="B53" s="35" t="s">
        <v>15</v>
      </c>
      <c r="C53" s="35" t="s">
        <v>30</v>
      </c>
      <c r="D53" s="76">
        <f>D54</f>
        <v>52.3</v>
      </c>
      <c r="E53" s="98">
        <f>$E$54</f>
        <v>52.3</v>
      </c>
      <c r="F53" s="137">
        <f>$F$54</f>
        <v>52.3</v>
      </c>
      <c r="G53" s="138">
        <f>IF(E53&lt;&gt;0,F53/E53*100,0)</f>
        <v>100</v>
      </c>
    </row>
    <row r="54" spans="1:7" ht="56.25">
      <c r="A54" s="44" t="s">
        <v>34</v>
      </c>
      <c r="B54" s="45">
        <v>14</v>
      </c>
      <c r="C54" s="46" t="s">
        <v>9</v>
      </c>
      <c r="D54" s="87">
        <v>52.3</v>
      </c>
      <c r="E54" s="88">
        <v>52.3</v>
      </c>
      <c r="F54" s="64">
        <v>52.3</v>
      </c>
      <c r="G54" s="132">
        <f>IF(E54&lt;&gt;0,F54/E54*100,0)</f>
        <v>100</v>
      </c>
    </row>
    <row r="55" spans="1:6" ht="18.75">
      <c r="A55" s="1"/>
      <c r="B55" s="1"/>
      <c r="C55" s="1"/>
      <c r="D55" s="1"/>
      <c r="E55" s="1"/>
      <c r="F55" s="1"/>
    </row>
    <row r="56" spans="1:6" ht="18.75">
      <c r="A56" s="1"/>
      <c r="B56" s="1"/>
      <c r="C56" s="1"/>
      <c r="D56" s="1"/>
      <c r="E56" s="1"/>
      <c r="F56" s="1"/>
    </row>
    <row r="57" spans="1:6" ht="18.75">
      <c r="A57" s="1" t="s">
        <v>40</v>
      </c>
      <c r="B57" s="1"/>
      <c r="C57" s="1"/>
      <c r="D57" s="1"/>
      <c r="E57" s="1" t="s">
        <v>41</v>
      </c>
      <c r="F57" s="1"/>
    </row>
  </sheetData>
  <sheetProtection/>
  <mergeCells count="4">
    <mergeCell ref="D3:G3"/>
    <mergeCell ref="D4:F4"/>
    <mergeCell ref="A11:G11"/>
    <mergeCell ref="D2:F2"/>
  </mergeCells>
  <printOptions/>
  <pageMargins left="0.39375" right="0.39375" top="0.39375" bottom="0.39375" header="0.5118055555555556" footer="0.5118055555555556"/>
  <pageSetup fitToHeight="100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Gama</cp:lastModifiedBy>
  <cp:lastPrinted>2022-05-19T12:52:43Z</cp:lastPrinted>
  <dcterms:created xsi:type="dcterms:W3CDTF">2017-03-30T08:36:43Z</dcterms:created>
  <dcterms:modified xsi:type="dcterms:W3CDTF">2022-05-19T12:52:45Z</dcterms:modified>
  <cp:category/>
  <cp:version/>
  <cp:contentType/>
  <cp:contentStatus/>
</cp:coreProperties>
</file>