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<sst xmlns="http://schemas.openxmlformats.org/spreadsheetml/2006/main" count="94" uniqueCount="52">
  <si>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сентябрь 2021 года (нарастающим итогом с начала года)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</si>
  <si>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</si>
  <si>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</si>
  <si>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</si>
  <si>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</si>
  <si>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</si>
  <si>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2021 год</t>
  </si>
  <si>
    <t>Исполнено за  сентябрь 2021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</si>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</sst>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7" fontId="10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zoomScale="98" zoomScaleNormal="98" zoomScaleSheetLayoutView="61" workbookViewId="0" topLeftCell="A40">
      <selection activeCell="E41" sqref="E41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10</v>
      </c>
      <c r="B16" s="24" t="s">
        <v>11</v>
      </c>
      <c r="C16" s="24" t="s">
        <v>11</v>
      </c>
      <c r="D16" s="25">
        <f>D18+D29+D32+D35+D39+D43+D46+D50+D53+D56</f>
        <v>11430.503</v>
      </c>
      <c r="E16" s="26">
        <f>E18+E29+E32+E35+E39+E43+E46+E50+E53+E56</f>
        <v>6768.75</v>
      </c>
      <c r="F16" s="26">
        <f>E16-D16</f>
        <v>-4661.753000000001</v>
      </c>
      <c r="G16" s="27">
        <f>E16/D16</f>
        <v>0.5921655416213967</v>
      </c>
      <c r="H16" s="28"/>
      <c r="I16" s="28"/>
      <c r="J16" s="28"/>
      <c r="K16" s="28"/>
    </row>
    <row r="17" spans="1:11" ht="20.25">
      <c r="A17" s="29"/>
      <c r="B17" s="30"/>
      <c r="C17" s="30"/>
      <c r="D17" s="31"/>
      <c r="E17" s="31"/>
      <c r="F17" s="31"/>
      <c r="G17" s="32"/>
      <c r="H17" s="33"/>
      <c r="I17" s="33"/>
      <c r="J17" s="33"/>
      <c r="K17" s="33"/>
    </row>
    <row r="18" spans="1:11" ht="20.25">
      <c r="A18" s="23" t="s">
        <v>12</v>
      </c>
      <c r="B18" s="24" t="s">
        <v>13</v>
      </c>
      <c r="C18" s="24" t="s">
        <v>11</v>
      </c>
      <c r="D18" s="26">
        <f>D19+D20+D21+D26</f>
        <v>5987.570000000001</v>
      </c>
      <c r="E18" s="26">
        <f>E19+E20+E21+E26</f>
        <v>3907.06</v>
      </c>
      <c r="F18" s="26">
        <f aca="true" t="shared" si="0" ref="F18:F22">E18-D18</f>
        <v>-2080.5100000000007</v>
      </c>
      <c r="G18" s="26">
        <f aca="true" t="shared" si="1" ref="G18:G22">E18/D18*100</f>
        <v>65.25284881846892</v>
      </c>
      <c r="H18" s="28"/>
      <c r="I18" s="28"/>
      <c r="J18" s="28"/>
      <c r="K18" s="28"/>
    </row>
    <row r="19" spans="1:11" ht="60.75">
      <c r="A19" s="23" t="s">
        <v>14</v>
      </c>
      <c r="B19" s="34" t="s">
        <v>13</v>
      </c>
      <c r="C19" s="34" t="s">
        <v>15</v>
      </c>
      <c r="D19" s="35">
        <v>1155.51</v>
      </c>
      <c r="E19" s="35">
        <v>705.93</v>
      </c>
      <c r="F19" s="35">
        <f t="shared" si="0"/>
        <v>-449.58000000000004</v>
      </c>
      <c r="G19" s="35">
        <f t="shared" si="1"/>
        <v>61.092504608354744</v>
      </c>
      <c r="H19" s="36"/>
      <c r="I19" s="36"/>
      <c r="J19" s="36"/>
      <c r="K19" s="36"/>
    </row>
    <row r="20" spans="1:11" ht="81">
      <c r="A20" s="37" t="s">
        <v>16</v>
      </c>
      <c r="B20" s="38" t="s">
        <v>13</v>
      </c>
      <c r="C20" s="38" t="s">
        <v>17</v>
      </c>
      <c r="D20" s="39">
        <v>3976.63</v>
      </c>
      <c r="E20" s="39">
        <v>2835.31</v>
      </c>
      <c r="F20" s="39">
        <f t="shared" si="0"/>
        <v>-1141.3200000000002</v>
      </c>
      <c r="G20" s="39">
        <f t="shared" si="1"/>
        <v>71.29931625522113</v>
      </c>
      <c r="H20" s="40"/>
      <c r="I20" s="40"/>
      <c r="J20" s="40"/>
      <c r="K20" s="40"/>
    </row>
    <row r="21" spans="1:11" ht="20.25">
      <c r="A21" s="37" t="s">
        <v>18</v>
      </c>
      <c r="B21" s="38" t="s">
        <v>13</v>
      </c>
      <c r="C21" s="38" t="s">
        <v>19</v>
      </c>
      <c r="D21" s="41">
        <f>D22+D23+D24</f>
        <v>835.43</v>
      </c>
      <c r="E21" s="39">
        <f>E22+E24</f>
        <v>365.82</v>
      </c>
      <c r="F21" s="39">
        <f t="shared" si="0"/>
        <v>-469.60999999999996</v>
      </c>
      <c r="G21" s="39">
        <f t="shared" si="1"/>
        <v>43.788228816298194</v>
      </c>
      <c r="H21" s="40"/>
      <c r="I21" s="40"/>
      <c r="J21" s="40"/>
      <c r="K21" s="40"/>
    </row>
    <row r="22" spans="1:11" ht="20.25">
      <c r="A22" s="42" t="s">
        <v>20</v>
      </c>
      <c r="B22" s="43"/>
      <c r="C22" s="43"/>
      <c r="D22" s="44">
        <v>33</v>
      </c>
      <c r="E22" s="45">
        <v>11.12</v>
      </c>
      <c r="F22" s="45">
        <f t="shared" si="0"/>
        <v>-21.880000000000003</v>
      </c>
      <c r="G22" s="39">
        <f t="shared" si="1"/>
        <v>33.69696969696969</v>
      </c>
      <c r="H22" s="40"/>
      <c r="I22" s="40"/>
      <c r="J22" s="40"/>
      <c r="K22" s="40"/>
    </row>
    <row r="23" spans="1:11" ht="20.25">
      <c r="A23" s="42"/>
      <c r="B23" s="43"/>
      <c r="C23" s="43"/>
      <c r="D23" s="44"/>
      <c r="E23" s="45"/>
      <c r="F23" s="45"/>
      <c r="G23" s="39"/>
      <c r="H23" s="40"/>
      <c r="I23" s="40"/>
      <c r="J23" s="40"/>
      <c r="K23" s="40"/>
    </row>
    <row r="24" spans="1:11" ht="20.25">
      <c r="A24" s="42" t="s">
        <v>18</v>
      </c>
      <c r="B24" s="43"/>
      <c r="C24" s="43"/>
      <c r="D24" s="44">
        <v>802.43</v>
      </c>
      <c r="E24" s="45">
        <v>354.7</v>
      </c>
      <c r="F24" s="45">
        <f>E24-D24</f>
        <v>-447.72999999999996</v>
      </c>
      <c r="G24" s="39">
        <f>E24/D24*100</f>
        <v>44.20323268073228</v>
      </c>
      <c r="H24" s="40"/>
      <c r="I24" s="40"/>
      <c r="J24" s="40"/>
      <c r="K24" s="40"/>
    </row>
    <row r="25" spans="1:11" ht="20.25">
      <c r="A25" s="37"/>
      <c r="B25" s="38"/>
      <c r="C25" s="38"/>
      <c r="D25" s="39"/>
      <c r="E25" s="39"/>
      <c r="F25" s="39"/>
      <c r="G25" s="39"/>
      <c r="H25" s="40"/>
      <c r="I25" s="40"/>
      <c r="J25" s="40"/>
      <c r="K25" s="40"/>
    </row>
    <row r="26" spans="1:11" ht="20.25">
      <c r="A26" s="37" t="s">
        <v>21</v>
      </c>
      <c r="B26" s="38" t="s">
        <v>13</v>
      </c>
      <c r="C26" s="38" t="s">
        <v>22</v>
      </c>
      <c r="D26" s="39">
        <f>$D$27</f>
        <v>20</v>
      </c>
      <c r="E26" s="39">
        <v>0</v>
      </c>
      <c r="F26" s="39">
        <f aca="true" t="shared" si="2" ref="F26:F27">E26-D26</f>
        <v>-20</v>
      </c>
      <c r="G26" s="39">
        <f aca="true" t="shared" si="3" ref="G26:G27">E26/D26*100</f>
        <v>0</v>
      </c>
      <c r="H26" s="40"/>
      <c r="I26" s="40"/>
      <c r="J26" s="40"/>
      <c r="K26" s="40"/>
    </row>
    <row r="27" spans="1:11" ht="20.25">
      <c r="A27" s="42" t="s">
        <v>23</v>
      </c>
      <c r="B27" s="43" t="s">
        <v>13</v>
      </c>
      <c r="C27" s="43" t="s">
        <v>22</v>
      </c>
      <c r="D27" s="45">
        <v>20</v>
      </c>
      <c r="E27" s="45">
        <v>0</v>
      </c>
      <c r="F27" s="39">
        <f t="shared" si="2"/>
        <v>-20</v>
      </c>
      <c r="G27" s="39">
        <f t="shared" si="3"/>
        <v>0</v>
      </c>
      <c r="H27" s="40"/>
      <c r="I27" s="40"/>
      <c r="J27" s="40"/>
      <c r="K27" s="40"/>
    </row>
    <row r="28" spans="1:11" ht="20.25">
      <c r="A28" s="42"/>
      <c r="B28" s="43"/>
      <c r="C28" s="43"/>
      <c r="D28" s="45"/>
      <c r="E28" s="45"/>
      <c r="F28" s="39"/>
      <c r="G28" s="39"/>
      <c r="H28" s="40"/>
      <c r="I28" s="40"/>
      <c r="J28" s="40"/>
      <c r="K28" s="40"/>
    </row>
    <row r="29" spans="1:11" ht="20.25">
      <c r="A29" s="37" t="s">
        <v>24</v>
      </c>
      <c r="B29" s="38" t="s">
        <v>15</v>
      </c>
      <c r="C29" s="38" t="s">
        <v>11</v>
      </c>
      <c r="D29" s="39">
        <f>$D$30</f>
        <v>241.6</v>
      </c>
      <c r="E29" s="39">
        <f>$E$30</f>
        <v>142.65</v>
      </c>
      <c r="F29" s="39">
        <f>F30</f>
        <v>98.94999999999999</v>
      </c>
      <c r="G29" s="39">
        <f aca="true" t="shared" si="4" ref="G29:G30">E29/D29*100</f>
        <v>59.043874172185426</v>
      </c>
      <c r="H29" s="40"/>
      <c r="I29" s="40"/>
      <c r="J29" s="40"/>
      <c r="K29" s="40"/>
    </row>
    <row r="30" spans="1:11" ht="20.25">
      <c r="A30" s="42" t="s">
        <v>25</v>
      </c>
      <c r="B30" s="43" t="s">
        <v>15</v>
      </c>
      <c r="C30" s="43" t="s">
        <v>26</v>
      </c>
      <c r="D30" s="45">
        <v>241.6</v>
      </c>
      <c r="E30" s="45">
        <v>142.65</v>
      </c>
      <c r="F30" s="45">
        <f>D30-E30</f>
        <v>98.94999999999999</v>
      </c>
      <c r="G30" s="39">
        <f t="shared" si="4"/>
        <v>59.043874172185426</v>
      </c>
      <c r="H30" s="40"/>
      <c r="I30" s="40"/>
      <c r="J30" s="40"/>
      <c r="K30" s="40"/>
    </row>
    <row r="31" spans="1:11" ht="20.25">
      <c r="A31" s="42"/>
      <c r="B31" s="43"/>
      <c r="C31" s="43"/>
      <c r="D31" s="45"/>
      <c r="E31" s="45"/>
      <c r="F31" s="45"/>
      <c r="G31" s="45"/>
      <c r="H31" s="46"/>
      <c r="I31" s="46"/>
      <c r="J31" s="46"/>
      <c r="K31" s="46"/>
    </row>
    <row r="32" spans="1:11" ht="40.5">
      <c r="A32" s="37" t="s">
        <v>27</v>
      </c>
      <c r="B32" s="38" t="s">
        <v>26</v>
      </c>
      <c r="C32" s="38" t="s">
        <v>11</v>
      </c>
      <c r="D32" s="39">
        <f>$D$33</f>
        <v>100</v>
      </c>
      <c r="E32" s="39">
        <f>$E$33</f>
        <v>14.85</v>
      </c>
      <c r="F32" s="39">
        <f>$F$33</f>
        <v>-85.15</v>
      </c>
      <c r="G32" s="39">
        <f>$G$33</f>
        <v>42.67327407104663</v>
      </c>
      <c r="H32" s="40"/>
      <c r="I32" s="40"/>
      <c r="J32" s="40"/>
      <c r="K32" s="40"/>
    </row>
    <row r="33" spans="1:11" ht="20.25">
      <c r="A33" s="42" t="s">
        <v>28</v>
      </c>
      <c r="B33" s="43" t="s">
        <v>26</v>
      </c>
      <c r="C33" s="43" t="s">
        <v>29</v>
      </c>
      <c r="D33" s="45">
        <v>100</v>
      </c>
      <c r="E33" s="45">
        <v>14.85</v>
      </c>
      <c r="F33" s="45">
        <f>E33-D33</f>
        <v>-85.15</v>
      </c>
      <c r="G33" s="45">
        <f>$G$36</f>
        <v>42.67327407104663</v>
      </c>
      <c r="H33" s="40"/>
      <c r="I33" s="40"/>
      <c r="J33" s="40"/>
      <c r="K33" s="40"/>
    </row>
    <row r="34" spans="1:11" ht="20.25">
      <c r="A34" s="42"/>
      <c r="B34" s="43"/>
      <c r="C34" s="43"/>
      <c r="D34" s="45"/>
      <c r="E34" s="45"/>
      <c r="F34" s="45"/>
      <c r="G34" s="45"/>
      <c r="H34" s="40"/>
      <c r="I34" s="40"/>
      <c r="J34" s="40"/>
      <c r="K34" s="40"/>
    </row>
    <row r="35" spans="1:11" ht="20.25">
      <c r="A35" s="37" t="s">
        <v>30</v>
      </c>
      <c r="B35" s="38" t="s">
        <v>17</v>
      </c>
      <c r="C35" s="38" t="s">
        <v>11</v>
      </c>
      <c r="D35" s="39">
        <f>D36+D37</f>
        <v>2986.1</v>
      </c>
      <c r="E35" s="39">
        <f>E36+E37</f>
        <v>1282.93</v>
      </c>
      <c r="F35" s="39">
        <f aca="true" t="shared" si="5" ref="F35:F37">E35-D35</f>
        <v>-1703.1699999999998</v>
      </c>
      <c r="G35" s="39">
        <f aca="true" t="shared" si="6" ref="G35:G37">E35/D35*100</f>
        <v>42.96339707310539</v>
      </c>
      <c r="H35" s="40"/>
      <c r="I35" s="40"/>
      <c r="J35" s="40"/>
      <c r="K35" s="40"/>
    </row>
    <row r="36" spans="1:11" ht="20.25">
      <c r="A36" s="42" t="s">
        <v>31</v>
      </c>
      <c r="B36" s="43" t="s">
        <v>17</v>
      </c>
      <c r="C36" s="43" t="s">
        <v>32</v>
      </c>
      <c r="D36" s="45">
        <v>2936.1</v>
      </c>
      <c r="E36" s="45">
        <v>1252.93</v>
      </c>
      <c r="F36" s="45">
        <f t="shared" si="5"/>
        <v>-1683.1699999999998</v>
      </c>
      <c r="G36" s="45">
        <f t="shared" si="6"/>
        <v>42.67327407104663</v>
      </c>
      <c r="H36" s="40"/>
      <c r="I36" s="40"/>
      <c r="J36" s="40"/>
      <c r="K36" s="40"/>
    </row>
    <row r="37" spans="1:11" ht="20.25">
      <c r="A37" s="42" t="s">
        <v>33</v>
      </c>
      <c r="B37" s="43" t="s">
        <v>17</v>
      </c>
      <c r="C37" s="47">
        <v>12</v>
      </c>
      <c r="D37" s="45">
        <v>50</v>
      </c>
      <c r="E37" s="48">
        <v>30</v>
      </c>
      <c r="F37" s="45">
        <f t="shared" si="5"/>
        <v>-20</v>
      </c>
      <c r="G37" s="45">
        <f t="shared" si="6"/>
        <v>60</v>
      </c>
      <c r="H37" s="40"/>
      <c r="I37" s="40"/>
      <c r="J37" s="40"/>
      <c r="K37" s="40"/>
    </row>
    <row r="38" spans="1:11" ht="20.25">
      <c r="A38" s="42"/>
      <c r="B38" s="43"/>
      <c r="C38" s="47"/>
      <c r="D38" s="45"/>
      <c r="E38" s="45"/>
      <c r="F38" s="45"/>
      <c r="G38" s="45"/>
      <c r="H38" s="46"/>
      <c r="I38" s="46"/>
      <c r="J38" s="46"/>
      <c r="K38" s="46"/>
    </row>
    <row r="39" spans="1:11" ht="36.75" customHeight="1">
      <c r="A39" s="37" t="s">
        <v>34</v>
      </c>
      <c r="B39" s="38" t="s">
        <v>35</v>
      </c>
      <c r="C39" s="38" t="s">
        <v>11</v>
      </c>
      <c r="D39" s="41">
        <f>D40+D41</f>
        <v>1486.403</v>
      </c>
      <c r="E39" s="39">
        <f>E40+E41</f>
        <v>1066.65</v>
      </c>
      <c r="F39" s="39">
        <f aca="true" t="shared" si="7" ref="F39:F41">E39-D39</f>
        <v>-419.75299999999993</v>
      </c>
      <c r="G39" s="39">
        <f aca="true" t="shared" si="8" ref="G39:G41">E39/D39*100</f>
        <v>71.76048487523236</v>
      </c>
      <c r="H39" s="40"/>
      <c r="I39" s="40"/>
      <c r="J39" s="40"/>
      <c r="K39" s="40"/>
    </row>
    <row r="40" spans="1:11" ht="20.25">
      <c r="A40" s="42" t="s">
        <v>36</v>
      </c>
      <c r="B40" s="43" t="s">
        <v>35</v>
      </c>
      <c r="C40" s="43" t="s">
        <v>15</v>
      </c>
      <c r="D40" s="44">
        <v>100</v>
      </c>
      <c r="E40" s="45">
        <v>7</v>
      </c>
      <c r="F40" s="45">
        <f t="shared" si="7"/>
        <v>-93</v>
      </c>
      <c r="G40" s="39">
        <f t="shared" si="8"/>
        <v>7.000000000000001</v>
      </c>
      <c r="H40" s="40"/>
      <c r="I40" s="40"/>
      <c r="J40" s="40"/>
      <c r="K40" s="40"/>
    </row>
    <row r="41" spans="1:11" ht="20.25">
      <c r="A41" s="42" t="s">
        <v>37</v>
      </c>
      <c r="B41" s="43" t="s">
        <v>35</v>
      </c>
      <c r="C41" s="43" t="s">
        <v>26</v>
      </c>
      <c r="D41" s="44">
        <v>1386.403</v>
      </c>
      <c r="E41" s="45">
        <v>1059.65</v>
      </c>
      <c r="F41" s="45">
        <f t="shared" si="7"/>
        <v>-326.75299999999993</v>
      </c>
      <c r="G41" s="39">
        <f t="shared" si="8"/>
        <v>76.43160033554459</v>
      </c>
      <c r="H41" s="40"/>
      <c r="I41" s="40"/>
      <c r="J41" s="40"/>
      <c r="K41" s="40"/>
    </row>
    <row r="42" spans="1:11" ht="20.25">
      <c r="A42" s="42"/>
      <c r="B42" s="43"/>
      <c r="C42" s="43"/>
      <c r="D42" s="45"/>
      <c r="E42" s="45"/>
      <c r="F42" s="45"/>
      <c r="G42" s="45"/>
      <c r="H42" s="46"/>
      <c r="I42" s="46"/>
      <c r="J42" s="46"/>
      <c r="K42" s="46"/>
    </row>
    <row r="43" spans="1:11" ht="20.25">
      <c r="A43" s="37" t="s">
        <v>38</v>
      </c>
      <c r="B43" s="38" t="s">
        <v>39</v>
      </c>
      <c r="C43" s="38" t="s">
        <v>11</v>
      </c>
      <c r="D43" s="39">
        <f>$D$44</f>
        <v>7</v>
      </c>
      <c r="E43" s="39">
        <f>$E$44</f>
        <v>0</v>
      </c>
      <c r="F43" s="39">
        <f>$F$44</f>
        <v>-7</v>
      </c>
      <c r="G43" s="39">
        <f>$G$44</f>
        <v>0</v>
      </c>
      <c r="H43" s="40"/>
      <c r="I43" s="40"/>
      <c r="J43" s="40"/>
      <c r="K43" s="40"/>
    </row>
    <row r="44" spans="1:11" ht="20.25">
      <c r="A44" s="42" t="s">
        <v>40</v>
      </c>
      <c r="B44" s="43" t="s">
        <v>39</v>
      </c>
      <c r="C44" s="43" t="s">
        <v>39</v>
      </c>
      <c r="D44" s="45">
        <v>7</v>
      </c>
      <c r="E44" s="45">
        <v>0</v>
      </c>
      <c r="F44" s="45">
        <f>E44-D44</f>
        <v>-7</v>
      </c>
      <c r="G44" s="45">
        <f>E44/D44*100</f>
        <v>0</v>
      </c>
      <c r="H44" s="40"/>
      <c r="I44" s="40"/>
      <c r="J44" s="40"/>
      <c r="K44" s="40"/>
    </row>
    <row r="45" spans="1:11" ht="20.25">
      <c r="A45" s="42"/>
      <c r="B45" s="43"/>
      <c r="C45" s="43"/>
      <c r="D45" s="45"/>
      <c r="E45" s="45"/>
      <c r="F45" s="45"/>
      <c r="G45" s="45"/>
      <c r="H45" s="40"/>
      <c r="I45" s="40"/>
      <c r="J45" s="40"/>
      <c r="K45" s="40"/>
    </row>
    <row r="46" spans="1:11" ht="20.25">
      <c r="A46" s="37" t="s">
        <v>41</v>
      </c>
      <c r="B46" s="38" t="s">
        <v>42</v>
      </c>
      <c r="C46" s="38" t="s">
        <v>11</v>
      </c>
      <c r="D46" s="39">
        <f>D47+D48</f>
        <v>60</v>
      </c>
      <c r="E46" s="39">
        <f>E47+E48</f>
        <v>50</v>
      </c>
      <c r="F46" s="45">
        <f aca="true" t="shared" si="9" ref="F46:F48">E46-D46</f>
        <v>-10</v>
      </c>
      <c r="G46" s="45">
        <f aca="true" t="shared" si="10" ref="G46:G48">E46/D46*100</f>
        <v>83.33333333333334</v>
      </c>
      <c r="H46" s="40"/>
      <c r="I46" s="40"/>
      <c r="J46" s="40"/>
      <c r="K46" s="40"/>
    </row>
    <row r="47" spans="1:11" ht="20.25">
      <c r="A47" s="42" t="s">
        <v>43</v>
      </c>
      <c r="B47" s="43" t="s">
        <v>42</v>
      </c>
      <c r="C47" s="43" t="s">
        <v>13</v>
      </c>
      <c r="D47" s="45">
        <v>10</v>
      </c>
      <c r="E47" s="45">
        <v>0</v>
      </c>
      <c r="F47" s="45">
        <f t="shared" si="9"/>
        <v>-10</v>
      </c>
      <c r="G47" s="45">
        <f t="shared" si="10"/>
        <v>0</v>
      </c>
      <c r="H47" s="40"/>
      <c r="I47" s="40"/>
      <c r="J47" s="40"/>
      <c r="K47" s="40"/>
    </row>
    <row r="48" spans="1:11" ht="20.25">
      <c r="A48" s="42" t="s">
        <v>44</v>
      </c>
      <c r="B48" s="43" t="s">
        <v>42</v>
      </c>
      <c r="C48" s="43" t="s">
        <v>17</v>
      </c>
      <c r="D48" s="45">
        <v>50</v>
      </c>
      <c r="E48" s="45">
        <v>50</v>
      </c>
      <c r="F48" s="45">
        <f t="shared" si="9"/>
        <v>0</v>
      </c>
      <c r="G48" s="45">
        <f t="shared" si="10"/>
        <v>100</v>
      </c>
      <c r="H48" s="49"/>
      <c r="I48" s="49"/>
      <c r="J48" s="49"/>
      <c r="K48" s="49"/>
    </row>
    <row r="49" spans="1:11" ht="20.25">
      <c r="A49" s="42"/>
      <c r="B49" s="43"/>
      <c r="C49" s="43"/>
      <c r="D49" s="45"/>
      <c r="E49" s="45"/>
      <c r="F49" s="45"/>
      <c r="G49" s="45"/>
      <c r="H49" s="40"/>
      <c r="I49" s="40"/>
      <c r="J49" s="40"/>
      <c r="K49" s="40"/>
    </row>
    <row r="50" spans="1:11" ht="20.25">
      <c r="A50" s="50" t="s">
        <v>45</v>
      </c>
      <c r="B50" s="38">
        <v>10</v>
      </c>
      <c r="C50" s="38" t="s">
        <v>11</v>
      </c>
      <c r="D50" s="39">
        <f>$D$51</f>
        <v>434.53</v>
      </c>
      <c r="E50" s="39">
        <f>E51</f>
        <v>286.81</v>
      </c>
      <c r="F50" s="39">
        <f>F51</f>
        <v>-147.71999999999997</v>
      </c>
      <c r="G50" s="39">
        <f aca="true" t="shared" si="11" ref="G50:G51">E50/D50*100</f>
        <v>66.00464870089523</v>
      </c>
      <c r="H50" s="40"/>
      <c r="I50" s="40"/>
      <c r="J50" s="40"/>
      <c r="K50" s="40"/>
    </row>
    <row r="51" spans="1:11" ht="20.25">
      <c r="A51" s="51" t="s">
        <v>46</v>
      </c>
      <c r="B51" s="43" t="s">
        <v>29</v>
      </c>
      <c r="C51" s="43" t="s">
        <v>13</v>
      </c>
      <c r="D51" s="45">
        <v>434.53</v>
      </c>
      <c r="E51" s="45">
        <v>286.81</v>
      </c>
      <c r="F51" s="45">
        <f>E51-D51</f>
        <v>-147.71999999999997</v>
      </c>
      <c r="G51" s="39">
        <f t="shared" si="11"/>
        <v>66.00464870089523</v>
      </c>
      <c r="H51" s="40"/>
      <c r="I51" s="40"/>
      <c r="J51" s="40"/>
      <c r="K51" s="40"/>
    </row>
    <row r="52" spans="1:11" ht="20.25">
      <c r="A52" s="51"/>
      <c r="B52" s="43"/>
      <c r="C52" s="43"/>
      <c r="D52" s="45"/>
      <c r="E52" s="45"/>
      <c r="F52" s="45"/>
      <c r="G52" s="39"/>
      <c r="H52" s="40"/>
      <c r="I52" s="40"/>
      <c r="J52" s="40"/>
      <c r="K52" s="40"/>
    </row>
    <row r="53" spans="1:11" ht="20.25">
      <c r="A53" s="37" t="s">
        <v>47</v>
      </c>
      <c r="B53" s="38" t="s">
        <v>22</v>
      </c>
      <c r="C53" s="38" t="s">
        <v>11</v>
      </c>
      <c r="D53" s="39">
        <f>$D$54</f>
        <v>75</v>
      </c>
      <c r="E53" s="39">
        <f>$E$54</f>
        <v>17.8</v>
      </c>
      <c r="F53" s="39">
        <f>F54</f>
        <v>-57.2</v>
      </c>
      <c r="G53" s="39">
        <f aca="true" t="shared" si="12" ref="G53:G54">E53/D53*100</f>
        <v>23.733333333333334</v>
      </c>
      <c r="H53" s="40"/>
      <c r="I53" s="40"/>
      <c r="J53" s="40"/>
      <c r="K53" s="40"/>
    </row>
    <row r="54" spans="1:11" ht="20.25">
      <c r="A54" s="51" t="s">
        <v>48</v>
      </c>
      <c r="B54" s="43" t="s">
        <v>22</v>
      </c>
      <c r="C54" s="43" t="s">
        <v>13</v>
      </c>
      <c r="D54" s="45">
        <v>75</v>
      </c>
      <c r="E54" s="45">
        <v>17.8</v>
      </c>
      <c r="F54" s="45">
        <f>E54-D54</f>
        <v>-57.2</v>
      </c>
      <c r="G54" s="39">
        <f t="shared" si="12"/>
        <v>23.733333333333334</v>
      </c>
      <c r="H54" s="40"/>
      <c r="I54" s="40"/>
      <c r="J54" s="40"/>
      <c r="K54" s="40"/>
    </row>
    <row r="55" spans="1:11" ht="20.25">
      <c r="A55" s="29"/>
      <c r="B55" s="52"/>
      <c r="C55" s="52"/>
      <c r="D55" s="53"/>
      <c r="E55" s="53"/>
      <c r="F55" s="53"/>
      <c r="G55" s="53"/>
      <c r="H55" s="40"/>
      <c r="I55" s="40"/>
      <c r="J55" s="40"/>
      <c r="K55" s="40"/>
    </row>
    <row r="56" spans="1:11" ht="60.75">
      <c r="A56" s="23" t="s">
        <v>49</v>
      </c>
      <c r="B56" s="38" t="s">
        <v>50</v>
      </c>
      <c r="C56" s="38" t="s">
        <v>11</v>
      </c>
      <c r="D56" s="39">
        <f>$D$57</f>
        <v>52.3</v>
      </c>
      <c r="E56" s="39">
        <f>$E$57</f>
        <v>0</v>
      </c>
      <c r="F56" s="39">
        <f>F57</f>
        <v>-52.3</v>
      </c>
      <c r="G56" s="54">
        <f>G57</f>
        <v>0</v>
      </c>
      <c r="H56" s="40"/>
      <c r="I56" s="40"/>
      <c r="J56" s="40"/>
      <c r="K56" s="40"/>
    </row>
    <row r="57" spans="1:7" ht="36.75" customHeight="1">
      <c r="A57" s="51" t="s">
        <v>51</v>
      </c>
      <c r="B57" s="43" t="s">
        <v>50</v>
      </c>
      <c r="C57" s="43" t="s">
        <v>26</v>
      </c>
      <c r="D57" s="45">
        <v>52.3</v>
      </c>
      <c r="E57" s="45">
        <v>0</v>
      </c>
      <c r="F57" s="45">
        <f>E57-D57</f>
        <v>-52.3</v>
      </c>
      <c r="G57" s="55">
        <f>E57/D57*100</f>
        <v>0</v>
      </c>
    </row>
    <row r="58" spans="1:7" ht="20.25">
      <c r="A58" s="51"/>
      <c r="B58" s="43"/>
      <c r="C58" s="43"/>
      <c r="D58" s="44"/>
      <c r="E58" s="44"/>
      <c r="F58" s="44"/>
      <c r="G58" s="44"/>
    </row>
    <row r="59" spans="1:7" ht="12.75">
      <c r="A59" s="56"/>
      <c r="B59" s="56"/>
      <c r="C59" s="56"/>
      <c r="D59" s="56"/>
      <c r="E59" s="56"/>
      <c r="F59" s="56"/>
      <c r="G59" s="56"/>
    </row>
    <row r="60" spans="1:7" ht="20.25" customHeight="1">
      <c r="A60" s="57"/>
      <c r="B60" s="57"/>
      <c r="D60" s="58"/>
      <c r="E60" s="58"/>
      <c r="F60" s="58"/>
      <c r="G60" s="58"/>
    </row>
    <row r="61" spans="1:7" ht="18">
      <c r="A61" s="1"/>
      <c r="D61" s="58"/>
      <c r="E61" s="58"/>
      <c r="F61" s="58"/>
      <c r="G61" s="58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0:B60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2021-10-11T06:57:33Z</dcterms:modified>
  <cp:category/>
  <cp:version/>
  <cp:contentType/>
  <cp:contentStatus/>
</cp:coreProperties>
</file>