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<sst xmlns="http://schemas.openxmlformats.org/spreadsheetml/2006/main" count="68" uniqueCount="68">
  <si>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</si>
  <si>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</si>
  <si>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ОКТЯБРЬ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</si>
  <si>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</si>
  <si>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</si>
  <si>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</si>
  <si>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октябрь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</si>
  <si>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</si>
  <si>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</si>
  <si>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</si>
  <si>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</si>
  <si>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</si>
  <si>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</si>
  <si>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</si>
  <si>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</si>
  <si>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</si>
  <si>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</si>
  <si>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</si>
  <si>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</si>
  <si>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</si>
  <si>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</si>
  <si>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</si>
  <si>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</si>
  <si>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</si>
  <si>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</si>
  <si>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</si>
  <si>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</si>
  <si>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</si>
  <si>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</si>
  <si>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</si>
  <si>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</si>
  <si>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</si>
  <si>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</si>
  <si>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</si>
  <si>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</si>
  <si>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106 06000 10 0000 110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</si>
  <si>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</si>
  <si>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</si>
  <si>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</si>
  <si>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</si>
  <si>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</si>
  <si>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</si>
  <si>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</si>
  <si>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</si>
  <si>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</si>
  <si>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</si>
  <si>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</si>
  <si>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</si>
  <si>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</si>
  <si>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</si>
  <si>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</si>
  <si>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сельских поселений</t>
  </si>
  <si>
    <t>-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</si>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</sst>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 wrapText="1"/>
    </xf>
    <xf numFmtId="164" fontId="13" fillId="0" borderId="15" xfId="0" applyFont="1" applyBorder="1" applyAlignment="1">
      <alignment vertical="top" wrapText="1"/>
    </xf>
    <xf numFmtId="165" fontId="6" fillId="0" borderId="16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10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6" fillId="0" borderId="18" xfId="0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5" fontId="10" fillId="0" borderId="17" xfId="0" applyNumberFormat="1" applyFont="1" applyBorder="1" applyAlignment="1">
      <alignment horizontal="center" vertical="top" wrapText="1"/>
    </xf>
    <xf numFmtId="164" fontId="10" fillId="0" borderId="18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36" zoomScaleNormal="136" workbookViewId="0" topLeftCell="A4">
      <selection activeCell="D12" sqref="D12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5381.070000000001</v>
      </c>
      <c r="D13" s="14">
        <f>D14+D29+D37</f>
        <v>5741.67</v>
      </c>
      <c r="E13" s="15">
        <f>D13-C13</f>
        <v>360.59999999999945</v>
      </c>
      <c r="F13" s="15">
        <f>D13/C13*100</f>
        <v>106.70126945012794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3601.9100000000003</v>
      </c>
      <c r="E14" s="10">
        <f>D14-C14</f>
        <v>-1197.8600000000001</v>
      </c>
      <c r="F14" s="15">
        <f aca="true" t="shared" si="0" ref="F14:F37">D14/C14*100</f>
        <v>75.04338749565083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581.08</v>
      </c>
      <c r="E15" s="20">
        <f>D15-C15</f>
        <v>-194.12</v>
      </c>
      <c r="F15" s="15">
        <f t="shared" si="0"/>
        <v>74.95872033023736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581.08</v>
      </c>
      <c r="E16" s="25">
        <f>D16-C16</f>
        <v>-194.12</v>
      </c>
      <c r="F16" s="15">
        <f t="shared" si="0"/>
        <v>74.95872033023736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1279.8300000000002</v>
      </c>
      <c r="E17" s="29">
        <f>E18+E19+E20+E21</f>
        <v>-162.47999999999996</v>
      </c>
      <c r="F17" s="15">
        <f t="shared" si="0"/>
        <v>88.73473802441919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19">
        <v>564.5</v>
      </c>
      <c r="E18" s="31">
        <f>D18-C18</f>
        <v>26.49000000000001</v>
      </c>
      <c r="F18" s="15">
        <f t="shared" si="0"/>
        <v>104.92370030296836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19">
        <v>5.24</v>
      </c>
      <c r="E19" s="31">
        <f>D19-C19</f>
        <v>1.1400000000000006</v>
      </c>
      <c r="F19" s="15">
        <f t="shared" si="0"/>
        <v>127.80487804878051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19">
        <v>837.6</v>
      </c>
      <c r="E20" s="31">
        <f>D20-C20</f>
        <v>-145.79999999999995</v>
      </c>
      <c r="F20" s="15">
        <f t="shared" si="0"/>
        <v>85.1738865161684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19">
        <v>-127.51</v>
      </c>
      <c r="E21" s="31">
        <f>D21-C21</f>
        <v>-44.31</v>
      </c>
      <c r="F21" s="15">
        <f t="shared" si="0"/>
        <v>153.25721153846155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313.27</v>
      </c>
      <c r="E22" s="29">
        <f>E23</f>
        <v>137.17</v>
      </c>
      <c r="F22" s="15">
        <f t="shared" si="0"/>
        <v>177.89324247586597</v>
      </c>
      <c r="G22" s="16"/>
    </row>
    <row r="23" spans="1:7" ht="19.5" customHeight="1">
      <c r="A23" s="22" t="s">
        <v>29</v>
      </c>
      <c r="B23" s="32" t="s">
        <v>30</v>
      </c>
      <c r="C23" s="30">
        <v>176.1</v>
      </c>
      <c r="D23" s="19">
        <v>313.27</v>
      </c>
      <c r="E23" s="31">
        <f>D23-C23</f>
        <v>137.17</v>
      </c>
      <c r="F23" s="15">
        <f t="shared" si="0"/>
        <v>177.89324247586597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1427.73</v>
      </c>
      <c r="E24" s="29">
        <f>E25+E26</f>
        <v>-977.4300000000001</v>
      </c>
      <c r="F24" s="15">
        <f t="shared" si="0"/>
        <v>59.36112358429377</v>
      </c>
      <c r="G24" s="16"/>
    </row>
    <row r="25" spans="1:7" ht="16.5" customHeight="1">
      <c r="A25" s="22" t="s">
        <v>33</v>
      </c>
      <c r="B25" s="33" t="s">
        <v>34</v>
      </c>
      <c r="C25" s="30">
        <v>155.16</v>
      </c>
      <c r="D25" s="19">
        <v>43.63</v>
      </c>
      <c r="E25" s="31">
        <f>D25-C25</f>
        <v>-111.53</v>
      </c>
      <c r="F25" s="15">
        <f t="shared" si="0"/>
        <v>28.11936065996391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19">
        <v>1384.1</v>
      </c>
      <c r="E26" s="31">
        <f>D26-C26</f>
        <v>-865.9000000000001</v>
      </c>
      <c r="F26" s="15">
        <f t="shared" si="0"/>
        <v>61.51555555555556</v>
      </c>
      <c r="G26" s="11"/>
    </row>
    <row r="27" spans="1:7" ht="16.5" customHeight="1">
      <c r="A27" s="12" t="s">
        <v>37</v>
      </c>
      <c r="B27" s="34" t="s">
        <v>38</v>
      </c>
      <c r="C27" s="8">
        <f>C28</f>
        <v>1</v>
      </c>
      <c r="D27" s="17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5" t="s">
        <v>40</v>
      </c>
      <c r="C28" s="30">
        <v>1</v>
      </c>
      <c r="D28" s="19">
        <v>0</v>
      </c>
      <c r="E28" s="31">
        <f aca="true" t="shared" si="1" ref="E28:E35">D28-C28</f>
        <v>-1</v>
      </c>
      <c r="F28" s="15">
        <f t="shared" si="0"/>
        <v>0</v>
      </c>
      <c r="G28" s="16"/>
    </row>
    <row r="29" spans="1:7" ht="30" customHeight="1">
      <c r="A29" s="36"/>
      <c r="B29" s="37" t="s">
        <v>41</v>
      </c>
      <c r="C29" s="38">
        <f>C30+C33</f>
        <v>581.3</v>
      </c>
      <c r="D29" s="17">
        <f>D30+D33+D34+D35</f>
        <v>675.45</v>
      </c>
      <c r="E29" s="15">
        <f t="shared" si="1"/>
        <v>94.15000000000009</v>
      </c>
      <c r="F29" s="15">
        <f t="shared" si="0"/>
        <v>116.1964562188199</v>
      </c>
      <c r="G29" s="11"/>
    </row>
    <row r="30" spans="1:7" ht="49.5" customHeight="1">
      <c r="A30" s="39" t="s">
        <v>42</v>
      </c>
      <c r="B30" s="40" t="s">
        <v>43</v>
      </c>
      <c r="C30" s="38">
        <f>C31+C32</f>
        <v>573</v>
      </c>
      <c r="D30" s="17">
        <f>D31+D32</f>
        <v>624.95</v>
      </c>
      <c r="E30" s="10">
        <f t="shared" si="1"/>
        <v>51.950000000000045</v>
      </c>
      <c r="F30" s="15">
        <f t="shared" si="0"/>
        <v>109.06631762652705</v>
      </c>
      <c r="G30" s="41"/>
    </row>
    <row r="31" spans="1:7" ht="53.25" customHeight="1">
      <c r="A31" s="42" t="s">
        <v>44</v>
      </c>
      <c r="B31" s="43" t="s">
        <v>45</v>
      </c>
      <c r="C31" s="38">
        <v>456</v>
      </c>
      <c r="D31" s="17">
        <v>524.2</v>
      </c>
      <c r="E31" s="10">
        <f t="shared" si="1"/>
        <v>68.20000000000005</v>
      </c>
      <c r="F31" s="15">
        <f>D31/C31</f>
        <v>1.149561403508772</v>
      </c>
      <c r="G31" s="41"/>
    </row>
    <row r="32" spans="1:8" ht="12.75">
      <c r="A32" s="44" t="s">
        <v>46</v>
      </c>
      <c r="B32" s="45" t="s">
        <v>47</v>
      </c>
      <c r="C32" s="38">
        <v>117</v>
      </c>
      <c r="D32" s="17">
        <v>100.75</v>
      </c>
      <c r="E32" s="10">
        <f t="shared" si="1"/>
        <v>-16.25</v>
      </c>
      <c r="F32" s="15">
        <f t="shared" si="0"/>
        <v>86.11111111111111</v>
      </c>
      <c r="G32" s="11"/>
      <c r="H32" s="46"/>
    </row>
    <row r="33" spans="1:7" ht="64.5" customHeight="1">
      <c r="A33" s="47" t="s">
        <v>48</v>
      </c>
      <c r="B33" s="48" t="s">
        <v>49</v>
      </c>
      <c r="C33" s="49">
        <v>8.3</v>
      </c>
      <c r="D33" s="50">
        <v>1.5</v>
      </c>
      <c r="E33" s="51">
        <f t="shared" si="1"/>
        <v>-6.800000000000001</v>
      </c>
      <c r="F33" s="52">
        <f t="shared" si="0"/>
        <v>18.072289156626503</v>
      </c>
      <c r="G33" s="11"/>
    </row>
    <row r="34" spans="1:7" ht="64.5" customHeight="1">
      <c r="A34" s="53" t="s">
        <v>50</v>
      </c>
      <c r="B34" s="54" t="s">
        <v>51</v>
      </c>
      <c r="C34" s="38">
        <v>0</v>
      </c>
      <c r="D34" s="55">
        <v>49</v>
      </c>
      <c r="E34" s="10">
        <f t="shared" si="1"/>
        <v>49</v>
      </c>
      <c r="F34" s="15" t="s">
        <v>52</v>
      </c>
      <c r="G34" s="11"/>
    </row>
    <row r="35" spans="1:7" ht="60.75" customHeight="1">
      <c r="A35" s="56" t="s">
        <v>53</v>
      </c>
      <c r="B35" s="56" t="s">
        <v>54</v>
      </c>
      <c r="C35" s="57">
        <v>0</v>
      </c>
      <c r="D35" s="50">
        <v>0</v>
      </c>
      <c r="E35" s="51">
        <f t="shared" si="1"/>
        <v>0</v>
      </c>
      <c r="F35" s="52">
        <v>0</v>
      </c>
      <c r="G35" s="11"/>
    </row>
    <row r="36" spans="1:7" ht="28.5" customHeight="1" hidden="1">
      <c r="A36" s="47"/>
      <c r="B36" s="48"/>
      <c r="C36" s="58"/>
      <c r="D36" s="50"/>
      <c r="E36" s="51"/>
      <c r="F36" s="52" t="e">
        <f t="shared" si="0"/>
        <v>#DIV/0!</v>
      </c>
      <c r="G36" s="16"/>
    </row>
    <row r="37" spans="1:7" ht="29.25" customHeight="1">
      <c r="A37" s="39" t="s">
        <v>55</v>
      </c>
      <c r="B37" s="59" t="s">
        <v>56</v>
      </c>
      <c r="C37" s="59">
        <f>C39+C41</f>
        <v>1467.64</v>
      </c>
      <c r="D37" s="50">
        <f>D39+D41</f>
        <v>1464.31</v>
      </c>
      <c r="E37" s="52">
        <f>C37-D37</f>
        <v>3.3300000000001546</v>
      </c>
      <c r="F37" s="52">
        <f t="shared" si="0"/>
        <v>99.77310512114687</v>
      </c>
      <c r="G37" s="16"/>
    </row>
    <row r="38" spans="1:7" ht="44.25" customHeight="1">
      <c r="A38" s="39"/>
      <c r="B38" s="59"/>
      <c r="C38" s="59"/>
      <c r="D38" s="60"/>
      <c r="E38" s="61"/>
      <c r="F38" s="62"/>
      <c r="G38" s="16"/>
    </row>
    <row r="39" spans="1:7" ht="53.25" customHeight="1">
      <c r="A39" s="42" t="s">
        <v>57</v>
      </c>
      <c r="B39" s="59" t="s">
        <v>58</v>
      </c>
      <c r="C39" s="59">
        <f>$C$40</f>
        <v>1253.5</v>
      </c>
      <c r="D39" s="17">
        <f>D40</f>
        <v>1253.5</v>
      </c>
      <c r="E39" s="10">
        <f>D39-C39</f>
        <v>0</v>
      </c>
      <c r="F39" s="15">
        <f>D39/C39*100</f>
        <v>100</v>
      </c>
      <c r="G39" s="16"/>
    </row>
    <row r="40" spans="1:7" ht="53.25" customHeight="1">
      <c r="A40" s="43" t="s">
        <v>59</v>
      </c>
      <c r="B40" s="63" t="s">
        <v>60</v>
      </c>
      <c r="C40" s="64">
        <v>1253.5</v>
      </c>
      <c r="D40" s="19">
        <v>1253.5</v>
      </c>
      <c r="E40" s="31">
        <f>C40-D40</f>
        <v>0</v>
      </c>
      <c r="F40" s="52">
        <f>D40/C40*100</f>
        <v>100</v>
      </c>
      <c r="G40" s="16"/>
    </row>
    <row r="41" spans="1:7" ht="45" customHeight="1">
      <c r="A41" s="65" t="s">
        <v>61</v>
      </c>
      <c r="B41" s="66" t="s">
        <v>62</v>
      </c>
      <c r="C41" s="67">
        <f>C42+C43</f>
        <v>214.14000000000001</v>
      </c>
      <c r="D41" s="17">
        <f>D42+D43</f>
        <v>210.81</v>
      </c>
      <c r="E41" s="10">
        <f>E42+E43</f>
        <v>3.3299999999999983</v>
      </c>
      <c r="F41" s="15">
        <f>D41/C41*100</f>
        <v>98.44494256094144</v>
      </c>
      <c r="G41" s="16"/>
    </row>
    <row r="42" spans="1:7" ht="35.25" customHeight="1">
      <c r="A42" s="68" t="s">
        <v>63</v>
      </c>
      <c r="B42" s="69" t="s">
        <v>64</v>
      </c>
      <c r="C42" s="64">
        <v>182.3</v>
      </c>
      <c r="D42" s="19">
        <v>182.3</v>
      </c>
      <c r="E42" s="31">
        <f>C42-D42</f>
        <v>0</v>
      </c>
      <c r="F42" s="15">
        <f>D42/C42*100</f>
        <v>100</v>
      </c>
      <c r="G42" s="16"/>
    </row>
    <row r="43" spans="1:7" ht="24.75" customHeight="1">
      <c r="A43" s="36" t="s">
        <v>65</v>
      </c>
      <c r="B43" s="70" t="s">
        <v>66</v>
      </c>
      <c r="C43" s="71">
        <v>31.84</v>
      </c>
      <c r="D43" s="72">
        <v>28.51</v>
      </c>
      <c r="E43" s="73">
        <f>C43-D43</f>
        <v>3.3299999999999983</v>
      </c>
      <c r="F43" s="52">
        <f>D43/C43*100</f>
        <v>89.54145728643216</v>
      </c>
      <c r="G43" s="74"/>
    </row>
    <row r="44" spans="1:7" ht="18" customHeight="1">
      <c r="A44" s="36"/>
      <c r="B44" s="70"/>
      <c r="C44" s="71"/>
      <c r="D44" s="75"/>
      <c r="E44" s="76"/>
      <c r="F44" s="62"/>
      <c r="G44" s="74"/>
    </row>
    <row r="45" spans="1:7" ht="12.75">
      <c r="A45" s="77"/>
      <c r="B45" s="78" t="s">
        <v>67</v>
      </c>
      <c r="C45" s="17">
        <f>C37+C13</f>
        <v>6848.710000000001</v>
      </c>
      <c r="D45" s="15">
        <f>$D$13</f>
        <v>5741.67</v>
      </c>
      <c r="E45" s="10">
        <f>D45-C45</f>
        <v>-1107.0400000000009</v>
      </c>
      <c r="F45" s="62">
        <f>D45/C45*100</f>
        <v>83.83578805351664</v>
      </c>
      <c r="G45" s="16"/>
    </row>
    <row r="46" spans="1:6" ht="12.75">
      <c r="A46" s="79"/>
      <c r="B46" s="4"/>
      <c r="C46" s="4"/>
      <c r="D46" s="4"/>
      <c r="E46" s="4"/>
      <c r="F46" s="4"/>
    </row>
    <row r="47" spans="1:6" ht="12.75">
      <c r="A47" s="79"/>
      <c r="B47" s="4"/>
      <c r="C47" s="4"/>
      <c r="D47" s="4"/>
      <c r="E47" s="4"/>
      <c r="F47" s="4"/>
    </row>
    <row r="48" spans="1:6" ht="12.75">
      <c r="A48" s="80"/>
      <c r="B48" s="80"/>
      <c r="C48" s="80"/>
      <c r="D48" s="81"/>
      <c r="E48" s="81"/>
      <c r="F48" s="81"/>
    </row>
    <row r="49" spans="1:6" ht="12.75">
      <c r="A49" s="79"/>
      <c r="B49" s="4"/>
      <c r="C49" s="4"/>
      <c r="D49" s="4"/>
      <c r="E49" s="4"/>
      <c r="F49" s="4"/>
    </row>
  </sheetData>
  <sheetProtection selectLockedCells="1" selectUnlockedCells="1"/>
  <mergeCells count="9">
    <mergeCell ref="B1:C8"/>
    <mergeCell ref="D1:F5"/>
    <mergeCell ref="A37:A38"/>
    <mergeCell ref="B37:B38"/>
    <mergeCell ref="C37:C38"/>
    <mergeCell ref="A43:A44"/>
    <mergeCell ref="B43:B44"/>
    <mergeCell ref="C43:C44"/>
    <mergeCell ref="A48:C48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2018-07-03T11:19:26Z</cp:lastPrinted>
  <dcterms:created xsi:type="dcterms:W3CDTF">2010-08-12T06:23:17Z</dcterms:created>
  <dcterms:modified xsi:type="dcterms:W3CDTF">2018-11-07T04:16:40Z</dcterms:modified>
  <cp:category/>
  <cp:version/>
  <cp:contentType/>
  <cp:contentStatus/>
</cp:coreProperties>
</file>