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<sst xmlns="http://schemas.openxmlformats.org/spreadsheetml/2006/main" count="65" uniqueCount="65">
  <si>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</si>
  <si>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</si>
  <si>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ИЮЛЬ 2018 г.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</si>
  <si>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</si>
  <si>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</si>
  <si>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</si>
  <si>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июль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</si>
  <si>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</si>
  <si>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</si>
  <si>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</si>
  <si>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</si>
  <si>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</si>
  <si>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</si>
  <si>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</si>
  <si>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</si>
  <si>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</si>
  <si>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</si>
  <si>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</si>
  <si>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</si>
  <si>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</si>
  <si>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</si>
  <si>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</si>
  <si>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</si>
  <si>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</si>
  <si>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</si>
  <si>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</si>
  <si>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</si>
  <si>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</si>
  <si>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</si>
  <si>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</si>
  <si>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</si>
  <si>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</si>
  <si>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</si>
  <si>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</si>
  <si>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</si>
  <si>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106 06000 10 0000 110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</si>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</sst>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9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5" fontId="10" fillId="0" borderId="1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164" fontId="10" fillId="0" borderId="16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workbookViewId="0" topLeftCell="A34">
      <selection activeCell="D13" sqref="D13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5381.070000000001</v>
      </c>
      <c r="D13" s="14">
        <f>D14+D29+D36</f>
        <v>3790.959999999999</v>
      </c>
      <c r="E13" s="15">
        <f>D13-C13</f>
        <v>-1590.1100000000015</v>
      </c>
      <c r="F13" s="15">
        <f>D13/C13*100</f>
        <v>70.44992910331958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4799.77</v>
      </c>
      <c r="D14" s="17">
        <f>D15+D17+D22+D24+D27</f>
        <v>2119.0499999999997</v>
      </c>
      <c r="E14" s="10">
        <f>D14-C14</f>
        <v>-2680.7200000000007</v>
      </c>
      <c r="F14" s="15">
        <f aca="true" t="shared" si="0" ref="F14:F36">D14/C14*100</f>
        <v>44.148990472460135</v>
      </c>
      <c r="G14" s="16"/>
    </row>
    <row r="15" spans="1:7" ht="18.75" customHeight="1">
      <c r="A15" s="12" t="s">
        <v>13</v>
      </c>
      <c r="B15" s="13" t="s">
        <v>14</v>
      </c>
      <c r="C15" s="18">
        <f>C16</f>
        <v>775.2</v>
      </c>
      <c r="D15" s="19">
        <f>$D$16</f>
        <v>361.01</v>
      </c>
      <c r="E15" s="20">
        <f>D15-C15</f>
        <v>-414.19000000000005</v>
      </c>
      <c r="F15" s="15">
        <f t="shared" si="0"/>
        <v>46.56991744066047</v>
      </c>
      <c r="G15" s="21"/>
    </row>
    <row r="16" spans="1:7" ht="19.5" customHeight="1">
      <c r="A16" s="22" t="s">
        <v>15</v>
      </c>
      <c r="B16" s="23" t="s">
        <v>16</v>
      </c>
      <c r="C16" s="24">
        <v>775.2</v>
      </c>
      <c r="D16" s="19">
        <v>361.01</v>
      </c>
      <c r="E16" s="25">
        <f>D16-C16</f>
        <v>-414.19000000000005</v>
      </c>
      <c r="F16" s="15">
        <f t="shared" si="0"/>
        <v>46.56991744066047</v>
      </c>
      <c r="G16" s="11"/>
    </row>
    <row r="17" spans="1:7" ht="45.75" customHeight="1">
      <c r="A17" s="22" t="s">
        <v>17</v>
      </c>
      <c r="B17" s="26" t="s">
        <v>18</v>
      </c>
      <c r="C17" s="27">
        <f>C18+C19+C20+C21</f>
        <v>1442.31</v>
      </c>
      <c r="D17" s="28">
        <f>D18+D19+D20+D21</f>
        <v>853.65</v>
      </c>
      <c r="E17" s="29">
        <f>E18+E19+E20+E21</f>
        <v>-588.6600000000001</v>
      </c>
      <c r="F17" s="15">
        <f t="shared" si="0"/>
        <v>59.18630530191151</v>
      </c>
      <c r="G17" s="11"/>
    </row>
    <row r="18" spans="1:7" ht="19.5" customHeight="1">
      <c r="A18" s="22" t="s">
        <v>19</v>
      </c>
      <c r="B18" s="23" t="s">
        <v>20</v>
      </c>
      <c r="C18" s="30">
        <v>538.01</v>
      </c>
      <c r="D18" s="19">
        <v>367.73</v>
      </c>
      <c r="E18" s="31">
        <f>D18-C18</f>
        <v>-170.27999999999997</v>
      </c>
      <c r="F18" s="15">
        <f t="shared" si="0"/>
        <v>68.35003066857493</v>
      </c>
      <c r="G18" s="11"/>
    </row>
    <row r="19" spans="1:7" ht="35.25" customHeight="1">
      <c r="A19" s="22" t="s">
        <v>21</v>
      </c>
      <c r="B19" s="23" t="s">
        <v>22</v>
      </c>
      <c r="C19" s="30">
        <v>4.1</v>
      </c>
      <c r="D19" s="19">
        <v>3.01</v>
      </c>
      <c r="E19" s="31">
        <f>D19-C19</f>
        <v>-1.0899999999999999</v>
      </c>
      <c r="F19" s="15">
        <f t="shared" si="0"/>
        <v>73.41463414634146</v>
      </c>
      <c r="G19" s="11"/>
    </row>
    <row r="20" spans="1:7" ht="32.25" customHeight="1">
      <c r="A20" s="22" t="s">
        <v>23</v>
      </c>
      <c r="B20" s="23" t="s">
        <v>24</v>
      </c>
      <c r="C20" s="30">
        <v>983.4</v>
      </c>
      <c r="D20" s="19">
        <v>560.3</v>
      </c>
      <c r="E20" s="31">
        <f>D20-C20</f>
        <v>-423.1</v>
      </c>
      <c r="F20" s="15">
        <f t="shared" si="0"/>
        <v>56.97579825096604</v>
      </c>
      <c r="G20" s="11"/>
    </row>
    <row r="21" spans="1:7" ht="35.25" customHeight="1">
      <c r="A21" s="22" t="s">
        <v>25</v>
      </c>
      <c r="B21" s="23" t="s">
        <v>26</v>
      </c>
      <c r="C21" s="30">
        <v>-83.2</v>
      </c>
      <c r="D21" s="19">
        <v>-77.39</v>
      </c>
      <c r="E21" s="31">
        <f>D21-C21</f>
        <v>5.810000000000002</v>
      </c>
      <c r="F21" s="15">
        <f t="shared" si="0"/>
        <v>93.01682692307692</v>
      </c>
      <c r="G21" s="11"/>
    </row>
    <row r="22" spans="1:7" ht="18.75" customHeight="1">
      <c r="A22" s="12" t="s">
        <v>27</v>
      </c>
      <c r="B22" s="13" t="s">
        <v>28</v>
      </c>
      <c r="C22" s="27">
        <f>C23</f>
        <v>176.1</v>
      </c>
      <c r="D22" s="28">
        <f>D23</f>
        <v>307.74</v>
      </c>
      <c r="E22" s="29">
        <f>E23</f>
        <v>131.64000000000001</v>
      </c>
      <c r="F22" s="15">
        <f t="shared" si="0"/>
        <v>174.75298126064737</v>
      </c>
      <c r="G22" s="16"/>
    </row>
    <row r="23" spans="1:7" ht="19.5" customHeight="1">
      <c r="A23" s="22" t="s">
        <v>29</v>
      </c>
      <c r="B23" s="32" t="s">
        <v>30</v>
      </c>
      <c r="C23" s="30">
        <v>176.1</v>
      </c>
      <c r="D23" s="19">
        <v>307.74</v>
      </c>
      <c r="E23" s="31">
        <f>D23-C23</f>
        <v>131.64000000000001</v>
      </c>
      <c r="F23" s="15">
        <f t="shared" si="0"/>
        <v>174.75298126064737</v>
      </c>
      <c r="G23" s="11"/>
    </row>
    <row r="24" spans="1:7" ht="16.5" customHeight="1">
      <c r="A24" s="12" t="s">
        <v>31</v>
      </c>
      <c r="B24" s="13" t="s">
        <v>32</v>
      </c>
      <c r="C24" s="27">
        <f>C25+C26</f>
        <v>2405.16</v>
      </c>
      <c r="D24" s="28">
        <f>D25+D26</f>
        <v>596.65</v>
      </c>
      <c r="E24" s="29">
        <f>E25+E26</f>
        <v>-1808.51</v>
      </c>
      <c r="F24" s="15">
        <f t="shared" si="0"/>
        <v>24.8070814415673</v>
      </c>
      <c r="G24" s="16"/>
    </row>
    <row r="25" spans="1:7" ht="16.5" customHeight="1">
      <c r="A25" s="22" t="s">
        <v>33</v>
      </c>
      <c r="B25" s="33" t="s">
        <v>34</v>
      </c>
      <c r="C25" s="30">
        <v>155.16</v>
      </c>
      <c r="D25" s="19">
        <v>14.25</v>
      </c>
      <c r="E25" s="31">
        <f>D25-C25</f>
        <v>-140.91</v>
      </c>
      <c r="F25" s="15">
        <f t="shared" si="0"/>
        <v>9.184068058778037</v>
      </c>
      <c r="G25" s="16"/>
    </row>
    <row r="26" spans="1:7" ht="16.5" customHeight="1">
      <c r="A26" s="22" t="s">
        <v>35</v>
      </c>
      <c r="B26" s="23" t="s">
        <v>36</v>
      </c>
      <c r="C26" s="30">
        <v>2250</v>
      </c>
      <c r="D26" s="19">
        <v>582.4</v>
      </c>
      <c r="E26" s="31">
        <f>D26-C26</f>
        <v>-1667.6</v>
      </c>
      <c r="F26" s="15">
        <f t="shared" si="0"/>
        <v>25.884444444444444</v>
      </c>
      <c r="G26" s="11"/>
    </row>
    <row r="27" spans="1:7" ht="16.5" customHeight="1">
      <c r="A27" s="12" t="s">
        <v>37</v>
      </c>
      <c r="B27" s="34" t="s">
        <v>38</v>
      </c>
      <c r="C27" s="8">
        <f>C28</f>
        <v>1</v>
      </c>
      <c r="D27" s="17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2" t="s">
        <v>39</v>
      </c>
      <c r="B28" s="35" t="s">
        <v>40</v>
      </c>
      <c r="C28" s="30">
        <v>1</v>
      </c>
      <c r="D28" s="19">
        <v>0</v>
      </c>
      <c r="E28" s="31">
        <f aca="true" t="shared" si="1" ref="E28:E34">D28-C28</f>
        <v>-1</v>
      </c>
      <c r="F28" s="15">
        <f t="shared" si="0"/>
        <v>0</v>
      </c>
      <c r="G28" s="16"/>
    </row>
    <row r="29" spans="1:7" ht="30" customHeight="1">
      <c r="A29" s="36"/>
      <c r="B29" s="37" t="s">
        <v>41</v>
      </c>
      <c r="C29" s="38">
        <f>C30+C33</f>
        <v>581.3</v>
      </c>
      <c r="D29" s="17">
        <f>D30+D33+D34</f>
        <v>483.54999999999995</v>
      </c>
      <c r="E29" s="15">
        <f t="shared" si="1"/>
        <v>-97.75</v>
      </c>
      <c r="F29" s="15">
        <f t="shared" si="0"/>
        <v>83.18424221572339</v>
      </c>
      <c r="G29" s="11"/>
    </row>
    <row r="30" spans="1:7" ht="49.5" customHeight="1">
      <c r="A30" s="39" t="s">
        <v>42</v>
      </c>
      <c r="B30" s="40" t="s">
        <v>43</v>
      </c>
      <c r="C30" s="38">
        <f>C31+C32</f>
        <v>573</v>
      </c>
      <c r="D30" s="17">
        <f>D31+D32</f>
        <v>482.54999999999995</v>
      </c>
      <c r="E30" s="10">
        <f t="shared" si="1"/>
        <v>-90.45000000000005</v>
      </c>
      <c r="F30" s="15">
        <f t="shared" si="0"/>
        <v>84.21465968586386</v>
      </c>
      <c r="G30" s="41"/>
    </row>
    <row r="31" spans="1:7" ht="53.25" customHeight="1">
      <c r="A31" s="42" t="s">
        <v>44</v>
      </c>
      <c r="B31" s="43" t="s">
        <v>45</v>
      </c>
      <c r="C31" s="38">
        <v>456</v>
      </c>
      <c r="D31" s="17">
        <v>412.03</v>
      </c>
      <c r="E31" s="10">
        <f t="shared" si="1"/>
        <v>-43.97000000000003</v>
      </c>
      <c r="F31" s="15">
        <f>D31/C31</f>
        <v>0.9035745614035087</v>
      </c>
      <c r="G31" s="41"/>
    </row>
    <row r="32" spans="1:8" ht="12.75">
      <c r="A32" s="44" t="s">
        <v>46</v>
      </c>
      <c r="B32" s="45" t="s">
        <v>47</v>
      </c>
      <c r="C32" s="38">
        <v>117</v>
      </c>
      <c r="D32" s="17">
        <v>70.52</v>
      </c>
      <c r="E32" s="10">
        <f t="shared" si="1"/>
        <v>-46.480000000000004</v>
      </c>
      <c r="F32" s="15">
        <f t="shared" si="0"/>
        <v>60.27350427350427</v>
      </c>
      <c r="G32" s="11"/>
      <c r="H32" s="46"/>
    </row>
    <row r="33" spans="1:7" ht="64.5" customHeight="1">
      <c r="A33" s="47" t="s">
        <v>48</v>
      </c>
      <c r="B33" s="48" t="s">
        <v>49</v>
      </c>
      <c r="C33" s="49">
        <v>8.3</v>
      </c>
      <c r="D33" s="17">
        <v>1</v>
      </c>
      <c r="E33" s="10">
        <f t="shared" si="1"/>
        <v>-7.300000000000001</v>
      </c>
      <c r="F33" s="15">
        <f t="shared" si="0"/>
        <v>12.048192771084336</v>
      </c>
      <c r="G33" s="11"/>
    </row>
    <row r="34" spans="1:7" ht="60.75" customHeight="1">
      <c r="A34" s="50" t="s">
        <v>50</v>
      </c>
      <c r="B34" s="50" t="s">
        <v>51</v>
      </c>
      <c r="C34" s="51">
        <v>0</v>
      </c>
      <c r="D34" s="52">
        <v>0</v>
      </c>
      <c r="E34" s="53">
        <f t="shared" si="1"/>
        <v>0</v>
      </c>
      <c r="F34" s="54">
        <v>0</v>
      </c>
      <c r="G34" s="11"/>
    </row>
    <row r="35" spans="1:7" ht="28.5" customHeight="1" hidden="1">
      <c r="A35" s="47"/>
      <c r="B35" s="48"/>
      <c r="C35" s="55"/>
      <c r="D35" s="52"/>
      <c r="E35" s="53"/>
      <c r="F35" s="54" t="e">
        <f t="shared" si="0"/>
        <v>#DIV/0!</v>
      </c>
      <c r="G35" s="16"/>
    </row>
    <row r="36" spans="1:7" ht="29.25" customHeight="1">
      <c r="A36" s="39" t="s">
        <v>52</v>
      </c>
      <c r="B36" s="56" t="s">
        <v>53</v>
      </c>
      <c r="C36" s="56">
        <f>C38+C40</f>
        <v>1448.04</v>
      </c>
      <c r="D36" s="52">
        <f>D38+D40</f>
        <v>1188.36</v>
      </c>
      <c r="E36" s="54">
        <f>C36-D36</f>
        <v>259.68000000000006</v>
      </c>
      <c r="F36" s="54">
        <f t="shared" si="0"/>
        <v>82.0667937349797</v>
      </c>
      <c r="G36" s="16"/>
    </row>
    <row r="37" spans="1:7" ht="44.25" customHeight="1">
      <c r="A37" s="39"/>
      <c r="B37" s="56"/>
      <c r="C37" s="56"/>
      <c r="D37" s="57"/>
      <c r="E37" s="58"/>
      <c r="F37" s="59"/>
      <c r="G37" s="16"/>
    </row>
    <row r="38" spans="1:7" ht="53.25" customHeight="1">
      <c r="A38" s="42" t="s">
        <v>54</v>
      </c>
      <c r="B38" s="56" t="s">
        <v>55</v>
      </c>
      <c r="C38" s="56">
        <f>$C$39</f>
        <v>1253.5</v>
      </c>
      <c r="D38" s="17">
        <f>D39</f>
        <v>1044.58</v>
      </c>
      <c r="E38" s="10">
        <f>D38-C38</f>
        <v>-208.92000000000007</v>
      </c>
      <c r="F38" s="15">
        <f>D38/C38*100</f>
        <v>83.33306741124849</v>
      </c>
      <c r="G38" s="16"/>
    </row>
    <row r="39" spans="1:7" ht="53.25" customHeight="1">
      <c r="A39" s="43" t="s">
        <v>56</v>
      </c>
      <c r="B39" s="60" t="s">
        <v>57</v>
      </c>
      <c r="C39" s="61">
        <v>1253.5</v>
      </c>
      <c r="D39" s="19">
        <v>1044.58</v>
      </c>
      <c r="E39" s="31">
        <f>C39-D39</f>
        <v>208.92000000000007</v>
      </c>
      <c r="F39" s="54">
        <f>D39/C39*100</f>
        <v>83.33306741124849</v>
      </c>
      <c r="G39" s="16"/>
    </row>
    <row r="40" spans="1:7" ht="45" customHeight="1">
      <c r="A40" s="62" t="s">
        <v>58</v>
      </c>
      <c r="B40" s="63" t="s">
        <v>59</v>
      </c>
      <c r="C40" s="64">
        <f>C41+C42</f>
        <v>194.54</v>
      </c>
      <c r="D40" s="17">
        <f>D41+D42</f>
        <v>143.78</v>
      </c>
      <c r="E40" s="10">
        <f>E41+E42</f>
        <v>50.75999999999999</v>
      </c>
      <c r="F40" s="15">
        <f>D40/C40*100</f>
        <v>73.90767965456976</v>
      </c>
      <c r="G40" s="16"/>
    </row>
    <row r="41" spans="1:7" ht="35.25" customHeight="1">
      <c r="A41" s="65" t="s">
        <v>60</v>
      </c>
      <c r="B41" s="66" t="s">
        <v>61</v>
      </c>
      <c r="C41" s="61">
        <v>162.7</v>
      </c>
      <c r="D41" s="19">
        <v>122.03</v>
      </c>
      <c r="E41" s="31">
        <f>C41-D41</f>
        <v>40.66999999999999</v>
      </c>
      <c r="F41" s="15">
        <f>D41/C41*100</f>
        <v>75.00307314074985</v>
      </c>
      <c r="G41" s="16"/>
    </row>
    <row r="42" spans="1:7" ht="24.75" customHeight="1">
      <c r="A42" s="36" t="s">
        <v>62</v>
      </c>
      <c r="B42" s="67" t="s">
        <v>63</v>
      </c>
      <c r="C42" s="68">
        <v>31.84</v>
      </c>
      <c r="D42" s="69">
        <v>21.75</v>
      </c>
      <c r="E42" s="70">
        <f>C42-D42</f>
        <v>10.09</v>
      </c>
      <c r="F42" s="54">
        <f>D42/C42*100</f>
        <v>68.31030150753769</v>
      </c>
      <c r="G42" s="71"/>
    </row>
    <row r="43" spans="1:7" ht="18" customHeight="1">
      <c r="A43" s="36"/>
      <c r="B43" s="67"/>
      <c r="C43" s="68"/>
      <c r="D43" s="72"/>
      <c r="E43" s="73"/>
      <c r="F43" s="59"/>
      <c r="G43" s="71"/>
    </row>
    <row r="44" spans="1:7" ht="12.75">
      <c r="A44" s="74"/>
      <c r="B44" s="75" t="s">
        <v>64</v>
      </c>
      <c r="C44" s="17">
        <f>C36+C13</f>
        <v>6829.110000000001</v>
      </c>
      <c r="D44" s="15">
        <f>$D$13</f>
        <v>3790.959999999999</v>
      </c>
      <c r="E44" s="10">
        <f>D44-C44</f>
        <v>-3038.1500000000015</v>
      </c>
      <c r="F44" s="59">
        <f>D44/C44*100</f>
        <v>55.51177239786734</v>
      </c>
      <c r="G44" s="16"/>
    </row>
    <row r="45" spans="1:6" ht="12.75">
      <c r="A45" s="76"/>
      <c r="B45" s="4"/>
      <c r="C45" s="4"/>
      <c r="D45" s="4"/>
      <c r="E45" s="4"/>
      <c r="F45" s="4"/>
    </row>
    <row r="46" spans="1:6" ht="12.75">
      <c r="A46" s="76"/>
      <c r="B46" s="4"/>
      <c r="C46" s="4"/>
      <c r="D46" s="4"/>
      <c r="E46" s="4"/>
      <c r="F46" s="4"/>
    </row>
    <row r="47" spans="1:6" ht="12.75">
      <c r="A47" s="77"/>
      <c r="B47" s="77"/>
      <c r="C47" s="77"/>
      <c r="D47" s="78"/>
      <c r="E47" s="78"/>
      <c r="F47" s="78"/>
    </row>
    <row r="48" spans="1:6" ht="12.75">
      <c r="A48" s="76"/>
      <c r="B48" s="4"/>
      <c r="C48" s="4"/>
      <c r="D48" s="4"/>
      <c r="E48" s="4"/>
      <c r="F48" s="4"/>
    </row>
  </sheetData>
  <sheetProtection selectLockedCells="1" selectUnlockedCells="1"/>
  <mergeCells count="9">
    <mergeCell ref="B1:C8"/>
    <mergeCell ref="D1:F5"/>
    <mergeCell ref="A36:A37"/>
    <mergeCell ref="B36:B37"/>
    <mergeCell ref="C36:C37"/>
    <mergeCell ref="A42:A43"/>
    <mergeCell ref="B42:B43"/>
    <mergeCell ref="C42:C43"/>
    <mergeCell ref="A47:C47"/>
  </mergeCells>
  <printOptions/>
  <pageMargins left="0.7479166666666667" right="0.19652777777777777" top="0.19652777777777777" bottom="0.2361111111111111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/>
  <cp:lastPrinted>2018-07-03T11:19:26Z</cp:lastPrinted>
  <dcterms:created xsi:type="dcterms:W3CDTF">2010-08-12T06:23:17Z</dcterms:created>
  <dcterms:modified xsi:type="dcterms:W3CDTF">2018-08-14T08:10:31Z</dcterms:modified>
  <cp:category/>
  <cp:version/>
  <cp:contentType/>
  <cp:contentStatus/>
  <cp:revision>1</cp:revision>
</cp:coreProperties>
</file>