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<sst xmlns="http://schemas.openxmlformats.org/spreadsheetml/2006/main" count="65" uniqueCount="65">
  <si>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 xml:space="preserve">   </t>
  </si>
  <si>
    <t xml:space="preserve">Исполнение доходной части бюджета муниципального образования </t>
  </si>
  <si>
    <t xml:space="preserve"> «Келермесское сельское поселение» за  апрель 2018 г.</t>
  </si>
  <si>
    <r>
      <t xml:space="preserve">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Код бюджетной классификации РФ</t>
    </r>
  </si>
  <si>
    <t>Наименование доходов</t>
  </si>
  <si>
    <t>Бюджетные назначения на 2018г.</t>
  </si>
  <si>
    <t>Исполнение бюджета за апрель 2018г.</t>
  </si>
  <si>
    <t>отклонения(+,-)</t>
  </si>
  <si>
    <t>% исполнения</t>
  </si>
  <si>
    <t>000 00000 00 000 000</t>
  </si>
  <si>
    <t>НАЛОГОВЫЕ И НЕНАЛОГОВЫЕ  ДОХОДЫ</t>
  </si>
  <si>
    <t xml:space="preserve">100 00000 00 000 000 </t>
  </si>
  <si>
    <t>Налоговые доходы</t>
  </si>
  <si>
    <t>101 00000 00 0000 000</t>
  </si>
  <si>
    <t>Налоги на прибыль, доходы</t>
  </si>
  <si>
    <t>101 02010 01 0000 110</t>
  </si>
  <si>
    <t>Налог на доходы физических лиц</t>
  </si>
  <si>
    <t>103 00000 00 0000 000</t>
  </si>
  <si>
    <t>Налоги на товары (работы,услуги), реализуемые на территории Российской Федерации</t>
  </si>
  <si>
    <t>103 02230 01 0000 110</t>
  </si>
  <si>
    <t>Доходы от уплаты акцизов на дизельное топливо</t>
  </si>
  <si>
    <t>103 02240 01 0000 110</t>
  </si>
  <si>
    <t>Доходы от уплаты акцизов на моторные масла</t>
  </si>
  <si>
    <t>103 02250 01 0000 110</t>
  </si>
  <si>
    <t>Доходы от уплаты акцизов на автомобильный бензин</t>
  </si>
  <si>
    <t>103 02260 01 0000 110</t>
  </si>
  <si>
    <t>Доходы от уплаты акцизов на прямогонный бензин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</si>
  <si>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</si>
  <si>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</si>
  <si>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</si>
  <si>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</si>
  <si>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</si>
  <si>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</si>
  <si>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106 01030 10 0000 110 </t>
  </si>
  <si>
    <t>Налог на имущество физических лиц</t>
  </si>
  <si>
    <t>106 06003 10 0000 110</t>
  </si>
  <si>
    <t>Земельный налог</t>
  </si>
  <si>
    <t>108 00000 00 0000 000</t>
  </si>
  <si>
    <t>Государственная пошлина</t>
  </si>
  <si>
    <t>108 04020 01 1000 110</t>
  </si>
  <si>
    <t>Государственная пошлина за совершение натариальных действий должностными лицами органов местного самоуправления</t>
  </si>
  <si>
    <t>Неналоговые доходы</t>
  </si>
  <si>
    <t xml:space="preserve">111 00000 00 0000 000 </t>
  </si>
  <si>
    <t>Доходы от использования имущества, находящегося в государственной и  муниципальной собственности.</t>
  </si>
  <si>
    <t>111 05025 10 0000120</t>
  </si>
  <si>
    <t>Доходы, полученные в виде арендной платы, а также средства от продажи права на заключение договоров аренды земли, находящейся в собственности сельских поселений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</si>
  <si>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</si>
  <si>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</si>
  <si>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</si>
  <si>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</si>
  <si>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1 17 01050 10 0000 180</t>
  </si>
  <si>
    <t>Невыясненные поступления</t>
  </si>
  <si>
    <t>2 00 00000 00 0000 000</t>
  </si>
  <si>
    <t>Безвозмездные поступления</t>
  </si>
  <si>
    <t>2 02 00000 00 0000 151</t>
  </si>
  <si>
    <t>Дотации бюджетам субъектов РФ и муниципальных образований</t>
  </si>
  <si>
    <t>2 02 15001 10 0000 151</t>
  </si>
  <si>
    <t>Дотации бюджетам поселений на выравнивание бюджетной обеспеченности</t>
  </si>
  <si>
    <t>2 02 30000 00 0000 151</t>
  </si>
  <si>
    <t>Субвенции бюджетам субъектов Российской Федерации и муниципальным образованиям</t>
  </si>
  <si>
    <t>2 02 35118 10 0000 151</t>
  </si>
  <si>
    <t>Субсидии бюджетам поселений на осуществление первичного воинского учета</t>
  </si>
  <si>
    <t>2 02 30024 10 0000 151</t>
  </si>
  <si>
    <t>Субвенции бюджетам поселений на выполнение передаваемых полномочий субъектов Российской федерации.</t>
  </si>
  <si>
    <t>ВСЕГО ДОХОДОВ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</si>
</sst>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0.0"/>
  </numFmts>
  <fonts count="14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2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0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 wrapText="1"/>
    </xf>
    <xf numFmtId="164" fontId="0" fillId="0" borderId="0" xfId="0" applyAlignment="1">
      <alignment wrapText="1"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5" fillId="0" borderId="1" xfId="0" applyFont="1" applyBorder="1" applyAlignment="1">
      <alignment vertical="top" wrapText="1"/>
    </xf>
    <xf numFmtId="164" fontId="4" fillId="0" borderId="2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top" wrapText="1"/>
    </xf>
    <xf numFmtId="164" fontId="6" fillId="0" borderId="3" xfId="0" applyFont="1" applyBorder="1" applyAlignment="1">
      <alignment horizontal="center" vertical="top" wrapText="1"/>
    </xf>
    <xf numFmtId="164" fontId="6" fillId="0" borderId="4" xfId="0" applyFont="1" applyBorder="1" applyAlignment="1">
      <alignment horizontal="center" vertical="top" wrapText="1"/>
    </xf>
    <xf numFmtId="164" fontId="7" fillId="0" borderId="0" xfId="0" applyFont="1" applyBorder="1" applyAlignment="1">
      <alignment horizontal="center" vertical="top" wrapText="1"/>
    </xf>
    <xf numFmtId="164" fontId="6" fillId="0" borderId="5" xfId="0" applyFont="1" applyBorder="1" applyAlignment="1">
      <alignment vertical="top" wrapText="1"/>
    </xf>
    <xf numFmtId="164" fontId="8" fillId="0" borderId="6" xfId="0" applyFont="1" applyBorder="1" applyAlignment="1">
      <alignment horizontal="justify" vertical="top" wrapText="1"/>
    </xf>
    <xf numFmtId="165" fontId="6" fillId="0" borderId="1" xfId="0" applyNumberFormat="1" applyFont="1" applyBorder="1" applyAlignment="1">
      <alignment horizontal="center" vertical="top" wrapText="1"/>
    </xf>
    <xf numFmtId="165" fontId="6" fillId="0" borderId="4" xfId="0" applyNumberFormat="1" applyFont="1" applyBorder="1" applyAlignment="1">
      <alignment horizontal="center" vertical="top" wrapText="1"/>
    </xf>
    <xf numFmtId="164" fontId="9" fillId="0" borderId="0" xfId="0" applyFont="1" applyBorder="1" applyAlignment="1">
      <alignment horizontal="center" vertical="top" wrapText="1"/>
    </xf>
    <xf numFmtId="165" fontId="6" fillId="0" borderId="3" xfId="0" applyNumberFormat="1" applyFont="1" applyBorder="1" applyAlignment="1">
      <alignment horizontal="center" vertical="top" wrapText="1"/>
    </xf>
    <xf numFmtId="165" fontId="8" fillId="0" borderId="1" xfId="0" applyNumberFormat="1" applyFont="1" applyBorder="1" applyAlignment="1">
      <alignment horizontal="center" vertical="top" wrapText="1"/>
    </xf>
    <xf numFmtId="165" fontId="10" fillId="0" borderId="3" xfId="0" applyNumberFormat="1" applyFont="1" applyBorder="1" applyAlignment="1">
      <alignment horizontal="center" vertical="top" wrapText="1"/>
    </xf>
    <xf numFmtId="165" fontId="8" fillId="0" borderId="4" xfId="0" applyNumberFormat="1" applyFont="1" applyBorder="1" applyAlignment="1">
      <alignment horizontal="center" vertical="top" wrapText="1"/>
    </xf>
    <xf numFmtId="164" fontId="11" fillId="0" borderId="0" xfId="0" applyFont="1" applyBorder="1" applyAlignment="1">
      <alignment horizontal="center" vertical="top" wrapText="1"/>
    </xf>
    <xf numFmtId="164" fontId="10" fillId="0" borderId="5" xfId="0" applyFont="1" applyBorder="1" applyAlignment="1">
      <alignment vertical="top" wrapText="1"/>
    </xf>
    <xf numFmtId="164" fontId="10" fillId="0" borderId="6" xfId="0" applyFont="1" applyBorder="1" applyAlignment="1">
      <alignment horizontal="justify" vertical="top" wrapText="1"/>
    </xf>
    <xf numFmtId="165" fontId="10" fillId="0" borderId="1" xfId="0" applyNumberFormat="1" applyFont="1" applyBorder="1" applyAlignment="1">
      <alignment horizontal="center" vertical="top" wrapText="1"/>
    </xf>
    <xf numFmtId="165" fontId="10" fillId="0" borderId="4" xfId="0" applyNumberFormat="1" applyFont="1" applyBorder="1" applyAlignment="1">
      <alignment horizontal="center" vertical="top" wrapText="1"/>
    </xf>
    <xf numFmtId="164" fontId="6" fillId="0" borderId="6" xfId="0" applyFont="1" applyBorder="1" applyAlignment="1">
      <alignment horizontal="justify" vertical="top" wrapText="1"/>
    </xf>
    <xf numFmtId="164" fontId="8" fillId="0" borderId="1" xfId="0" applyFont="1" applyBorder="1" applyAlignment="1">
      <alignment horizontal="center" vertical="top" wrapText="1"/>
    </xf>
    <xf numFmtId="164" fontId="8" fillId="0" borderId="3" xfId="0" applyFont="1" applyBorder="1" applyAlignment="1">
      <alignment horizontal="center" vertical="top" wrapText="1"/>
    </xf>
    <xf numFmtId="164" fontId="8" fillId="0" borderId="4" xfId="0" applyFont="1" applyBorder="1" applyAlignment="1">
      <alignment horizontal="center" vertical="top" wrapText="1"/>
    </xf>
    <xf numFmtId="164" fontId="10" fillId="0" borderId="1" xfId="0" applyFont="1" applyBorder="1" applyAlignment="1">
      <alignment horizontal="center" vertical="top" wrapText="1"/>
    </xf>
    <xf numFmtId="164" fontId="10" fillId="0" borderId="3" xfId="0" applyFont="1" applyBorder="1" applyAlignment="1">
      <alignment horizontal="center" vertical="top" wrapText="1"/>
    </xf>
    <xf numFmtId="164" fontId="10" fillId="0" borderId="4" xfId="0" applyFont="1" applyBorder="1" applyAlignment="1">
      <alignment horizontal="center" vertical="top" wrapText="1"/>
    </xf>
    <xf numFmtId="164" fontId="12" fillId="0" borderId="6" xfId="0" applyFont="1" applyBorder="1" applyAlignment="1">
      <alignment horizontal="justify" vertical="top" wrapText="1"/>
    </xf>
    <xf numFmtId="166" fontId="10" fillId="0" borderId="6" xfId="0" applyNumberFormat="1" applyFont="1" applyBorder="1" applyAlignment="1">
      <alignment horizontal="justify" vertical="top" wrapText="1"/>
    </xf>
    <xf numFmtId="164" fontId="6" fillId="0" borderId="1" xfId="0" applyFont="1" applyBorder="1" applyAlignment="1">
      <alignment horizontal="justify" vertical="top" wrapText="1"/>
    </xf>
    <xf numFmtId="164" fontId="10" fillId="0" borderId="5" xfId="0" applyFont="1" applyBorder="1" applyAlignment="1">
      <alignment horizontal="justify" vertical="top" wrapText="1"/>
    </xf>
    <xf numFmtId="164" fontId="10" fillId="0" borderId="1" xfId="0" applyFont="1" applyBorder="1" applyAlignment="1">
      <alignment vertical="top" wrapText="1"/>
    </xf>
    <xf numFmtId="164" fontId="6" fillId="0" borderId="7" xfId="0" applyFont="1" applyBorder="1" applyAlignment="1">
      <alignment horizontal="justify" vertical="top" wrapText="1"/>
    </xf>
    <xf numFmtId="167" fontId="6" fillId="0" borderId="1" xfId="0" applyNumberFormat="1" applyFont="1" applyBorder="1" applyAlignment="1">
      <alignment horizontal="center" vertical="top" wrapText="1"/>
    </xf>
    <xf numFmtId="164" fontId="6" fillId="0" borderId="8" xfId="0" applyFont="1" applyBorder="1" applyAlignment="1">
      <alignment vertical="top" wrapText="1"/>
    </xf>
    <xf numFmtId="164" fontId="10" fillId="0" borderId="8" xfId="0" applyFont="1" applyBorder="1" applyAlignment="1">
      <alignment vertical="top" wrapText="1"/>
    </xf>
    <xf numFmtId="164" fontId="9" fillId="0" borderId="0" xfId="0" applyFont="1" applyBorder="1" applyAlignment="1">
      <alignment vertical="top" wrapText="1"/>
    </xf>
    <xf numFmtId="164" fontId="6" fillId="0" borderId="9" xfId="0" applyFont="1" applyBorder="1" applyAlignment="1">
      <alignment vertical="top" wrapText="1"/>
    </xf>
    <xf numFmtId="164" fontId="10" fillId="0" borderId="10" xfId="0" applyFont="1" applyBorder="1" applyAlignment="1">
      <alignment vertical="top" wrapText="1"/>
    </xf>
    <xf numFmtId="164" fontId="13" fillId="0" borderId="5" xfId="0" applyFont="1" applyBorder="1" applyAlignment="1">
      <alignment horizontal="justify" vertical="top" wrapText="1"/>
    </xf>
    <xf numFmtId="164" fontId="12" fillId="0" borderId="9" xfId="0" applyFont="1" applyBorder="1" applyAlignment="1">
      <alignment horizontal="justify" vertical="top" wrapText="1"/>
    </xf>
    <xf numFmtId="164" fontId="0" fillId="0" borderId="0" xfId="0" applyBorder="1" applyAlignment="1">
      <alignment/>
    </xf>
    <xf numFmtId="164" fontId="13" fillId="0" borderId="11" xfId="0" applyFont="1" applyBorder="1" applyAlignment="1">
      <alignment vertical="top" wrapText="1"/>
    </xf>
    <xf numFmtId="164" fontId="13" fillId="0" borderId="7" xfId="0" applyFont="1" applyBorder="1" applyAlignment="1">
      <alignment vertical="top" wrapText="1"/>
    </xf>
    <xf numFmtId="167" fontId="6" fillId="0" borderId="12" xfId="0" applyNumberFormat="1" applyFont="1" applyBorder="1" applyAlignment="1">
      <alignment horizontal="center" vertical="top" wrapText="1"/>
    </xf>
    <xf numFmtId="164" fontId="13" fillId="0" borderId="9" xfId="0" applyFont="1" applyBorder="1" applyAlignment="1">
      <alignment vertical="top" wrapText="1"/>
    </xf>
    <xf numFmtId="167" fontId="6" fillId="0" borderId="9" xfId="0" applyNumberFormat="1" applyFont="1" applyBorder="1" applyAlignment="1">
      <alignment horizontal="center" vertical="top" wrapText="1"/>
    </xf>
    <xf numFmtId="165" fontId="6" fillId="0" borderId="13" xfId="0" applyNumberFormat="1" applyFont="1" applyBorder="1" applyAlignment="1">
      <alignment horizontal="center" vertical="top" wrapText="1"/>
    </xf>
    <xf numFmtId="164" fontId="6" fillId="0" borderId="14" xfId="0" applyFont="1" applyBorder="1" applyAlignment="1">
      <alignment horizontal="center" vertical="top" wrapText="1"/>
    </xf>
    <xf numFmtId="165" fontId="6" fillId="0" borderId="14" xfId="0" applyNumberFormat="1" applyFont="1" applyBorder="1" applyAlignment="1">
      <alignment horizontal="center" vertical="top" wrapText="1"/>
    </xf>
    <xf numFmtId="167" fontId="6" fillId="0" borderId="11" xfId="0" applyNumberFormat="1" applyFont="1" applyBorder="1" applyAlignment="1">
      <alignment horizontal="center" vertical="top" wrapText="1"/>
    </xf>
    <xf numFmtId="164" fontId="6" fillId="0" borderId="9" xfId="0" applyFont="1" applyBorder="1" applyAlignment="1">
      <alignment horizontal="center" vertical="top" wrapText="1"/>
    </xf>
    <xf numFmtId="164" fontId="6" fillId="0" borderId="15" xfId="0" applyFont="1" applyBorder="1" applyAlignment="1">
      <alignment horizontal="center" vertical="top" wrapText="1"/>
    </xf>
    <xf numFmtId="164" fontId="6" fillId="0" borderId="16" xfId="0" applyFont="1" applyBorder="1" applyAlignment="1">
      <alignment horizontal="center" vertical="top" wrapText="1"/>
    </xf>
    <xf numFmtId="165" fontId="6" fillId="0" borderId="17" xfId="0" applyNumberFormat="1" applyFont="1" applyBorder="1" applyAlignment="1">
      <alignment horizontal="center" vertical="top" wrapText="1"/>
    </xf>
    <xf numFmtId="164" fontId="10" fillId="0" borderId="10" xfId="0" applyFont="1" applyBorder="1" applyAlignment="1">
      <alignment horizontal="center" vertical="top" wrapText="1"/>
    </xf>
    <xf numFmtId="164" fontId="10" fillId="0" borderId="5" xfId="0" applyFont="1" applyBorder="1" applyAlignment="1">
      <alignment horizontal="center" vertical="top" wrapText="1"/>
    </xf>
    <xf numFmtId="164" fontId="6" fillId="0" borderId="10" xfId="0" applyFont="1" applyBorder="1" applyAlignment="1">
      <alignment vertical="top" wrapText="1"/>
    </xf>
    <xf numFmtId="164" fontId="6" fillId="0" borderId="10" xfId="0" applyFont="1" applyBorder="1" applyAlignment="1">
      <alignment horizontal="center" vertical="top" wrapText="1"/>
    </xf>
    <xf numFmtId="164" fontId="6" fillId="0" borderId="5" xfId="0" applyFont="1" applyBorder="1" applyAlignment="1">
      <alignment horizontal="center" vertical="top" wrapText="1"/>
    </xf>
    <xf numFmtId="164" fontId="10" fillId="0" borderId="9" xfId="0" applyFont="1" applyBorder="1" applyAlignment="1">
      <alignment vertical="top" wrapText="1"/>
    </xf>
    <xf numFmtId="164" fontId="10" fillId="0" borderId="9" xfId="0" applyFont="1" applyBorder="1" applyAlignment="1">
      <alignment horizontal="center" vertical="top" wrapText="1"/>
    </xf>
    <xf numFmtId="164" fontId="10" fillId="0" borderId="1" xfId="0" applyFont="1" applyBorder="1" applyAlignment="1">
      <alignment horizontal="justify" vertical="top" wrapText="1"/>
    </xf>
    <xf numFmtId="164" fontId="10" fillId="0" borderId="8" xfId="0" applyFont="1" applyBorder="1" applyAlignment="1">
      <alignment horizontal="center" vertical="top" wrapText="1"/>
    </xf>
    <xf numFmtId="164" fontId="10" fillId="0" borderId="13" xfId="0" applyFont="1" applyBorder="1" applyAlignment="1">
      <alignment horizontal="center" vertical="top" wrapText="1"/>
    </xf>
    <xf numFmtId="164" fontId="10" fillId="0" borderId="14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center" vertical="top" wrapText="1"/>
    </xf>
    <xf numFmtId="164" fontId="10" fillId="0" borderId="15" xfId="0" applyFont="1" applyBorder="1" applyAlignment="1">
      <alignment horizontal="center" vertical="top" wrapText="1"/>
    </xf>
    <xf numFmtId="164" fontId="10" fillId="0" borderId="16" xfId="0" applyFont="1" applyBorder="1" applyAlignment="1">
      <alignment horizontal="center" vertical="top" wrapText="1"/>
    </xf>
    <xf numFmtId="164" fontId="4" fillId="0" borderId="5" xfId="0" applyFont="1" applyBorder="1" applyAlignment="1">
      <alignment vertical="top" wrapText="1"/>
    </xf>
    <xf numFmtId="164" fontId="6" fillId="0" borderId="6" xfId="0" applyFont="1" applyBorder="1" applyAlignment="1">
      <alignment horizontal="center" vertical="top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="101" zoomScaleNormal="101" workbookViewId="0" topLeftCell="A1">
      <selection activeCell="C10" sqref="A9:C10"/>
    </sheetView>
  </sheetViews>
  <sheetFormatPr defaultColWidth="9.00390625" defaultRowHeight="12.75"/>
  <cols>
    <col min="1" max="1" width="24.125" style="0" customWidth="1"/>
    <col min="2" max="2" width="39.25390625" style="0" customWidth="1"/>
    <col min="3" max="4" width="16.875" style="0" customWidth="1"/>
    <col min="5" max="6" width="14.25390625" style="0" customWidth="1"/>
    <col min="7" max="7" width="19.875" style="0" customWidth="1"/>
    <col min="8" max="8" width="16.75390625" style="0" customWidth="1"/>
  </cols>
  <sheetData>
    <row r="1" spans="2:6" ht="12.75" customHeight="1">
      <c r="B1" s="1" t="s">
        <v>0</v>
      </c>
      <c r="C1" s="1"/>
      <c r="D1" s="2"/>
      <c r="E1" s="2"/>
      <c r="F1" s="2"/>
    </row>
    <row r="2" spans="2:6" ht="12.75" customHeight="1">
      <c r="B2" s="1"/>
      <c r="C2" s="1"/>
      <c r="D2" s="2"/>
      <c r="E2" s="2"/>
      <c r="F2" s="2"/>
    </row>
    <row r="3" spans="2:6" ht="12.75" customHeight="1">
      <c r="B3" s="1"/>
      <c r="C3" s="1"/>
      <c r="D3" s="2"/>
      <c r="E3" s="2"/>
      <c r="F3" s="2"/>
    </row>
    <row r="4" spans="2:6" ht="12.75" customHeight="1">
      <c r="B4" s="1"/>
      <c r="C4" s="1"/>
      <c r="D4" s="2"/>
      <c r="E4" s="2"/>
      <c r="F4" s="2"/>
    </row>
    <row r="5" spans="2:6" ht="12.75" customHeight="1">
      <c r="B5" s="1"/>
      <c r="C5" s="1"/>
      <c r="D5" s="2"/>
      <c r="E5" s="2"/>
      <c r="F5" s="2"/>
    </row>
    <row r="6" spans="2:6" ht="12.75" customHeight="1">
      <c r="B6" s="1"/>
      <c r="C6" s="1"/>
      <c r="D6" s="3"/>
      <c r="E6" s="3"/>
      <c r="F6" s="3"/>
    </row>
    <row r="7" spans="2:6" ht="12.75" customHeight="1">
      <c r="B7" s="1"/>
      <c r="C7" s="1"/>
      <c r="D7" s="3"/>
      <c r="E7" s="3"/>
      <c r="F7" s="3"/>
    </row>
    <row r="8" spans="2:6" ht="12.75" customHeight="1">
      <c r="B8" s="1"/>
      <c r="C8" s="1"/>
      <c r="D8" s="3"/>
      <c r="E8" s="3"/>
      <c r="F8" s="3"/>
    </row>
    <row r="9" spans="1:6" ht="12.75">
      <c r="A9" s="4"/>
      <c r="B9" s="5" t="s">
        <v>1</v>
      </c>
      <c r="C9" s="5"/>
      <c r="D9" s="5"/>
      <c r="E9" s="5"/>
      <c r="F9" s="5"/>
    </row>
    <row r="10" spans="1:6" ht="12.75">
      <c r="A10" s="4"/>
      <c r="B10" s="5" t="s">
        <v>2</v>
      </c>
      <c r="C10" s="5"/>
      <c r="D10" s="5"/>
      <c r="E10" s="5"/>
      <c r="F10" s="5"/>
    </row>
    <row r="11" spans="1:6" ht="12.75">
      <c r="A11" s="4"/>
      <c r="B11" s="4"/>
      <c r="C11" s="4"/>
      <c r="D11" s="4"/>
      <c r="E11" s="4"/>
      <c r="F11" s="4"/>
    </row>
    <row r="12" spans="1:7" ht="49.5" customHeight="1">
      <c r="A12" s="6" t="s">
        <v>3</v>
      </c>
      <c r="B12" s="7" t="s">
        <v>4</v>
      </c>
      <c r="C12" s="8" t="s">
        <v>5</v>
      </c>
      <c r="D12" s="9" t="s">
        <v>6</v>
      </c>
      <c r="E12" s="10" t="s">
        <v>7</v>
      </c>
      <c r="F12" s="10" t="s">
        <v>8</v>
      </c>
      <c r="G12" s="11"/>
    </row>
    <row r="13" spans="1:7" ht="33" customHeight="1">
      <c r="A13" s="12" t="s">
        <v>9</v>
      </c>
      <c r="B13" s="13" t="s">
        <v>10</v>
      </c>
      <c r="C13" s="14">
        <f>C14+C29</f>
        <v>5381.070000000001</v>
      </c>
      <c r="D13" s="14">
        <f>D14+D29+D36</f>
        <v>2047.6100000000001</v>
      </c>
      <c r="E13" s="15">
        <f>D13-C13</f>
        <v>-3333.4600000000005</v>
      </c>
      <c r="F13" s="15">
        <f>D13/C13*100</f>
        <v>38.05209744530363</v>
      </c>
      <c r="G13" s="16"/>
    </row>
    <row r="14" spans="1:7" ht="19.5" customHeight="1">
      <c r="A14" s="12" t="s">
        <v>11</v>
      </c>
      <c r="B14" s="13" t="s">
        <v>12</v>
      </c>
      <c r="C14" s="14">
        <f>C15+C17+C22+C24+C27</f>
        <v>4799.77</v>
      </c>
      <c r="D14" s="17">
        <f>D15+D17+D22+D24+D27</f>
        <v>1200.17</v>
      </c>
      <c r="E14" s="10">
        <f>D14-C14</f>
        <v>-3599.6000000000004</v>
      </c>
      <c r="F14" s="15">
        <f aca="true" t="shared" si="0" ref="F14:F36">D14/C14*100</f>
        <v>25.00473981044925</v>
      </c>
      <c r="G14" s="16"/>
    </row>
    <row r="15" spans="1:7" ht="18.75" customHeight="1">
      <c r="A15" s="12" t="s">
        <v>13</v>
      </c>
      <c r="B15" s="13" t="s">
        <v>14</v>
      </c>
      <c r="C15" s="18">
        <f>C16</f>
        <v>775.2</v>
      </c>
      <c r="D15" s="19">
        <f>$D$16</f>
        <v>162.18</v>
      </c>
      <c r="E15" s="20">
        <f>D15-C15</f>
        <v>-613.02</v>
      </c>
      <c r="F15" s="15">
        <f t="shared" si="0"/>
        <v>20.921052631578945</v>
      </c>
      <c r="G15" s="21"/>
    </row>
    <row r="16" spans="1:7" ht="19.5" customHeight="1">
      <c r="A16" s="22" t="s">
        <v>15</v>
      </c>
      <c r="B16" s="23" t="s">
        <v>16</v>
      </c>
      <c r="C16" s="24">
        <v>775.2</v>
      </c>
      <c r="D16" s="19">
        <v>162.18</v>
      </c>
      <c r="E16" s="25">
        <f>D16-C16</f>
        <v>-613.02</v>
      </c>
      <c r="F16" s="15">
        <f t="shared" si="0"/>
        <v>20.921052631578945</v>
      </c>
      <c r="G16" s="11"/>
    </row>
    <row r="17" spans="1:7" ht="45.75" customHeight="1">
      <c r="A17" s="22" t="s">
        <v>17</v>
      </c>
      <c r="B17" s="26" t="s">
        <v>18</v>
      </c>
      <c r="C17" s="27">
        <f>C18+C19+C20+C21</f>
        <v>1442.31</v>
      </c>
      <c r="D17" s="28">
        <f>D18+D19+D20+D21</f>
        <v>462.25</v>
      </c>
      <c r="E17" s="29">
        <f>E18+E19+E20+E21</f>
        <v>-980.06</v>
      </c>
      <c r="F17" s="15">
        <f t="shared" si="0"/>
        <v>32.04928205448205</v>
      </c>
      <c r="G17" s="11"/>
    </row>
    <row r="18" spans="1:7" ht="19.5" customHeight="1">
      <c r="A18" s="22" t="s">
        <v>19</v>
      </c>
      <c r="B18" s="23" t="s">
        <v>20</v>
      </c>
      <c r="C18" s="30">
        <v>538.01</v>
      </c>
      <c r="D18" s="31">
        <v>196.48</v>
      </c>
      <c r="E18" s="32">
        <f>D18-C18</f>
        <v>-341.53</v>
      </c>
      <c r="F18" s="15">
        <f t="shared" si="0"/>
        <v>36.519767290570805</v>
      </c>
      <c r="G18" s="11"/>
    </row>
    <row r="19" spans="1:7" ht="35.25" customHeight="1">
      <c r="A19" s="22" t="s">
        <v>21</v>
      </c>
      <c r="B19" s="23" t="s">
        <v>22</v>
      </c>
      <c r="C19" s="30">
        <v>4.1</v>
      </c>
      <c r="D19" s="31">
        <v>1.41</v>
      </c>
      <c r="E19" s="32">
        <f>D19-C19</f>
        <v>-2.6899999999999995</v>
      </c>
      <c r="F19" s="15">
        <f t="shared" si="0"/>
        <v>34.390243902439025</v>
      </c>
      <c r="G19" s="11"/>
    </row>
    <row r="20" spans="1:7" ht="32.25" customHeight="1">
      <c r="A20" s="22" t="s">
        <v>23</v>
      </c>
      <c r="B20" s="23" t="s">
        <v>24</v>
      </c>
      <c r="C20" s="30">
        <v>983.4</v>
      </c>
      <c r="D20" s="31">
        <v>307.1</v>
      </c>
      <c r="E20" s="32">
        <f>D20-C20</f>
        <v>-676.3</v>
      </c>
      <c r="F20" s="15">
        <f t="shared" si="0"/>
        <v>31.228391295505393</v>
      </c>
      <c r="G20" s="11"/>
    </row>
    <row r="21" spans="1:7" ht="35.25" customHeight="1">
      <c r="A21" s="22" t="s">
        <v>25</v>
      </c>
      <c r="B21" s="23" t="s">
        <v>26</v>
      </c>
      <c r="C21" s="30">
        <v>-83.2</v>
      </c>
      <c r="D21" s="31">
        <v>-42.74</v>
      </c>
      <c r="E21" s="32">
        <f>D21-C21</f>
        <v>40.46</v>
      </c>
      <c r="F21" s="15">
        <f t="shared" si="0"/>
        <v>51.37019230769231</v>
      </c>
      <c r="G21" s="11"/>
    </row>
    <row r="22" spans="1:7" ht="18.75" customHeight="1">
      <c r="A22" s="12" t="s">
        <v>27</v>
      </c>
      <c r="B22" s="13" t="s">
        <v>28</v>
      </c>
      <c r="C22" s="27">
        <f>C23</f>
        <v>176.1</v>
      </c>
      <c r="D22" s="28">
        <f>D23</f>
        <v>269.56</v>
      </c>
      <c r="E22" s="29">
        <f>E23</f>
        <v>93.46000000000001</v>
      </c>
      <c r="F22" s="15">
        <f t="shared" si="0"/>
        <v>153.07211811470756</v>
      </c>
      <c r="G22" s="16"/>
    </row>
    <row r="23" spans="1:7" ht="19.5" customHeight="1">
      <c r="A23" s="22" t="s">
        <v>29</v>
      </c>
      <c r="B23" s="33" t="s">
        <v>30</v>
      </c>
      <c r="C23" s="30">
        <v>176.1</v>
      </c>
      <c r="D23" s="31">
        <v>269.56</v>
      </c>
      <c r="E23" s="32">
        <f>D23-C23</f>
        <v>93.46000000000001</v>
      </c>
      <c r="F23" s="15">
        <f t="shared" si="0"/>
        <v>153.07211811470756</v>
      </c>
      <c r="G23" s="11"/>
    </row>
    <row r="24" spans="1:7" ht="16.5" customHeight="1">
      <c r="A24" s="12" t="s">
        <v>31</v>
      </c>
      <c r="B24" s="13" t="s">
        <v>32</v>
      </c>
      <c r="C24" s="27">
        <f>C25+C26</f>
        <v>2405.16</v>
      </c>
      <c r="D24" s="28">
        <f>D25+D26</f>
        <v>306.18</v>
      </c>
      <c r="E24" s="29">
        <f>E25+E26</f>
        <v>-2098.98</v>
      </c>
      <c r="F24" s="15">
        <f t="shared" si="0"/>
        <v>12.730130220026945</v>
      </c>
      <c r="G24" s="16"/>
    </row>
    <row r="25" spans="1:7" ht="16.5" customHeight="1">
      <c r="A25" s="22" t="s">
        <v>33</v>
      </c>
      <c r="B25" s="34" t="s">
        <v>34</v>
      </c>
      <c r="C25" s="30">
        <v>155.16</v>
      </c>
      <c r="D25" s="31">
        <v>6.81</v>
      </c>
      <c r="E25" s="32">
        <f>D25-C25</f>
        <v>-148.35</v>
      </c>
      <c r="F25" s="15">
        <f t="shared" si="0"/>
        <v>4.389017788089713</v>
      </c>
      <c r="G25" s="16"/>
    </row>
    <row r="26" spans="1:7" ht="16.5" customHeight="1">
      <c r="A26" s="22" t="s">
        <v>35</v>
      </c>
      <c r="B26" s="23" t="s">
        <v>36</v>
      </c>
      <c r="C26" s="30">
        <v>2250</v>
      </c>
      <c r="D26" s="31">
        <v>299.37</v>
      </c>
      <c r="E26" s="32">
        <f>D26-C26</f>
        <v>-1950.63</v>
      </c>
      <c r="F26" s="15">
        <f t="shared" si="0"/>
        <v>13.305333333333333</v>
      </c>
      <c r="G26" s="11"/>
    </row>
    <row r="27" spans="1:7" ht="16.5" customHeight="1">
      <c r="A27" s="12" t="s">
        <v>37</v>
      </c>
      <c r="B27" s="35" t="s">
        <v>38</v>
      </c>
      <c r="C27" s="8">
        <f>C28</f>
        <v>1</v>
      </c>
      <c r="D27" s="9">
        <f>D28</f>
        <v>0</v>
      </c>
      <c r="E27" s="10">
        <f>E28</f>
        <v>-1</v>
      </c>
      <c r="F27" s="15">
        <f t="shared" si="0"/>
        <v>0</v>
      </c>
      <c r="G27" s="11"/>
    </row>
    <row r="28" spans="1:7" ht="63.75" customHeight="1">
      <c r="A28" s="22" t="s">
        <v>39</v>
      </c>
      <c r="B28" s="36" t="s">
        <v>40</v>
      </c>
      <c r="C28" s="30">
        <v>1</v>
      </c>
      <c r="D28" s="31">
        <v>0</v>
      </c>
      <c r="E28" s="32">
        <f aca="true" t="shared" si="1" ref="E28:E34">D28-C28</f>
        <v>-1</v>
      </c>
      <c r="F28" s="15">
        <f t="shared" si="0"/>
        <v>0</v>
      </c>
      <c r="G28" s="16"/>
    </row>
    <row r="29" spans="1:7" ht="30" customHeight="1">
      <c r="A29" s="37"/>
      <c r="B29" s="38" t="s">
        <v>41</v>
      </c>
      <c r="C29" s="39">
        <f>C30+C33</f>
        <v>581.3</v>
      </c>
      <c r="D29" s="17">
        <f>D30+D33+D34</f>
        <v>338.46000000000004</v>
      </c>
      <c r="E29" s="15">
        <f t="shared" si="1"/>
        <v>-242.83999999999992</v>
      </c>
      <c r="F29" s="15">
        <f t="shared" si="0"/>
        <v>58.22466884569071</v>
      </c>
      <c r="G29" s="11"/>
    </row>
    <row r="30" spans="1:7" ht="49.5" customHeight="1">
      <c r="A30" s="40" t="s">
        <v>42</v>
      </c>
      <c r="B30" s="41" t="s">
        <v>43</v>
      </c>
      <c r="C30" s="39">
        <f>C31+C32</f>
        <v>573</v>
      </c>
      <c r="D30" s="9">
        <f>D31+D32</f>
        <v>337.46000000000004</v>
      </c>
      <c r="E30" s="10">
        <f t="shared" si="1"/>
        <v>-235.53999999999996</v>
      </c>
      <c r="F30" s="15">
        <f t="shared" si="0"/>
        <v>58.89354275741711</v>
      </c>
      <c r="G30" s="42"/>
    </row>
    <row r="31" spans="1:7" ht="53.25" customHeight="1">
      <c r="A31" s="43" t="s">
        <v>44</v>
      </c>
      <c r="B31" s="44" t="s">
        <v>45</v>
      </c>
      <c r="C31" s="39">
        <v>456</v>
      </c>
      <c r="D31" s="9">
        <v>297.16</v>
      </c>
      <c r="E31" s="10">
        <f t="shared" si="1"/>
        <v>-158.83999999999997</v>
      </c>
      <c r="F31" s="15">
        <f>D31/C31</f>
        <v>0.6516666666666667</v>
      </c>
      <c r="G31" s="42"/>
    </row>
    <row r="32" spans="1:8" ht="12.75">
      <c r="A32" s="45" t="s">
        <v>46</v>
      </c>
      <c r="B32" s="46" t="s">
        <v>47</v>
      </c>
      <c r="C32" s="39">
        <v>117</v>
      </c>
      <c r="D32" s="9">
        <v>40.3</v>
      </c>
      <c r="E32" s="10">
        <f t="shared" si="1"/>
        <v>-76.7</v>
      </c>
      <c r="F32" s="15">
        <f t="shared" si="0"/>
        <v>34.44444444444444</v>
      </c>
      <c r="G32" s="11"/>
      <c r="H32" s="47"/>
    </row>
    <row r="33" spans="1:7" ht="64.5" customHeight="1">
      <c r="A33" s="48" t="s">
        <v>48</v>
      </c>
      <c r="B33" s="49" t="s">
        <v>49</v>
      </c>
      <c r="C33" s="50">
        <v>8.3</v>
      </c>
      <c r="D33" s="17">
        <v>1</v>
      </c>
      <c r="E33" s="10">
        <f t="shared" si="1"/>
        <v>-7.300000000000001</v>
      </c>
      <c r="F33" s="15">
        <f t="shared" si="0"/>
        <v>12.048192771084336</v>
      </c>
      <c r="G33" s="11"/>
    </row>
    <row r="34" spans="1:7" ht="60.75" customHeight="1">
      <c r="A34" s="51" t="s">
        <v>50</v>
      </c>
      <c r="B34" s="51" t="s">
        <v>51</v>
      </c>
      <c r="C34" s="52">
        <v>0</v>
      </c>
      <c r="D34" s="53">
        <v>0</v>
      </c>
      <c r="E34" s="54">
        <f t="shared" si="1"/>
        <v>0</v>
      </c>
      <c r="F34" s="55" t="e">
        <f>C34/D34*100</f>
        <v>#DIV/0!</v>
      </c>
      <c r="G34" s="11"/>
    </row>
    <row r="35" spans="1:7" ht="28.5" customHeight="1" hidden="1">
      <c r="A35" s="48"/>
      <c r="B35" s="49"/>
      <c r="C35" s="56"/>
      <c r="D35" s="53"/>
      <c r="E35" s="54"/>
      <c r="F35" s="55" t="e">
        <f t="shared" si="0"/>
        <v>#DIV/0!</v>
      </c>
      <c r="G35" s="16"/>
    </row>
    <row r="36" spans="1:7" ht="29.25" customHeight="1">
      <c r="A36" s="40" t="s">
        <v>52</v>
      </c>
      <c r="B36" s="57" t="s">
        <v>53</v>
      </c>
      <c r="C36" s="57">
        <f>C38+C40</f>
        <v>1448.04</v>
      </c>
      <c r="D36" s="53">
        <f>D38+D40</f>
        <v>508.97999999999996</v>
      </c>
      <c r="E36" s="55">
        <f>C36-D36</f>
        <v>939.06</v>
      </c>
      <c r="F36" s="55">
        <f t="shared" si="0"/>
        <v>35.14958150327339</v>
      </c>
      <c r="G36" s="16"/>
    </row>
    <row r="37" spans="1:7" ht="44.25" customHeight="1">
      <c r="A37" s="40"/>
      <c r="B37" s="57"/>
      <c r="C37" s="57"/>
      <c r="D37" s="58"/>
      <c r="E37" s="59"/>
      <c r="F37" s="60"/>
      <c r="G37" s="16"/>
    </row>
    <row r="38" spans="1:7" ht="53.25" customHeight="1">
      <c r="A38" s="43" t="s">
        <v>54</v>
      </c>
      <c r="B38" s="57" t="s">
        <v>55</v>
      </c>
      <c r="C38" s="57">
        <f>$C$39</f>
        <v>1253.5</v>
      </c>
      <c r="D38" s="17">
        <f>D39</f>
        <v>417.83</v>
      </c>
      <c r="E38" s="10">
        <f>D38-C38</f>
        <v>-835.6700000000001</v>
      </c>
      <c r="F38" s="15">
        <f>D38/C38*100</f>
        <v>33.3330674112485</v>
      </c>
      <c r="G38" s="16"/>
    </row>
    <row r="39" spans="1:7" ht="53.25" customHeight="1">
      <c r="A39" s="44" t="s">
        <v>56</v>
      </c>
      <c r="B39" s="61" t="s">
        <v>57</v>
      </c>
      <c r="C39" s="62">
        <v>1253.5</v>
      </c>
      <c r="D39" s="19">
        <v>417.83</v>
      </c>
      <c r="E39" s="32">
        <f>C39-D39</f>
        <v>835.6700000000001</v>
      </c>
      <c r="F39" s="55">
        <f>D39/C39*100</f>
        <v>33.3330674112485</v>
      </c>
      <c r="G39" s="16"/>
    </row>
    <row r="40" spans="1:7" ht="45" customHeight="1">
      <c r="A40" s="63" t="s">
        <v>58</v>
      </c>
      <c r="B40" s="64" t="s">
        <v>59</v>
      </c>
      <c r="C40" s="65">
        <f>C41+C42</f>
        <v>194.54</v>
      </c>
      <c r="D40" s="9">
        <f>D41+D42</f>
        <v>91.14999999999999</v>
      </c>
      <c r="E40" s="10">
        <f>E41+E42</f>
        <v>103.38999999999999</v>
      </c>
      <c r="F40" s="15">
        <f>D40/C40*100</f>
        <v>46.85411740516089</v>
      </c>
      <c r="G40" s="16"/>
    </row>
    <row r="41" spans="1:7" ht="35.25" customHeight="1">
      <c r="A41" s="66" t="s">
        <v>60</v>
      </c>
      <c r="B41" s="67" t="s">
        <v>61</v>
      </c>
      <c r="C41" s="62">
        <v>162.7</v>
      </c>
      <c r="D41" s="31">
        <v>81.35</v>
      </c>
      <c r="E41" s="32">
        <f>C41-D41</f>
        <v>81.35</v>
      </c>
      <c r="F41" s="15">
        <f>D41/C41*100</f>
        <v>50</v>
      </c>
      <c r="G41" s="16"/>
    </row>
    <row r="42" spans="1:7" ht="24.75" customHeight="1">
      <c r="A42" s="37" t="s">
        <v>62</v>
      </c>
      <c r="B42" s="68" t="s">
        <v>63</v>
      </c>
      <c r="C42" s="69">
        <v>31.84</v>
      </c>
      <c r="D42" s="70">
        <v>9.8</v>
      </c>
      <c r="E42" s="71">
        <f>C42-D42</f>
        <v>22.04</v>
      </c>
      <c r="F42" s="55">
        <f>D42/C42*100</f>
        <v>30.778894472361813</v>
      </c>
      <c r="G42" s="72"/>
    </row>
    <row r="43" spans="1:7" ht="18" customHeight="1">
      <c r="A43" s="37"/>
      <c r="B43" s="68"/>
      <c r="C43" s="69"/>
      <c r="D43" s="73"/>
      <c r="E43" s="74"/>
      <c r="F43" s="60"/>
      <c r="G43" s="72"/>
    </row>
    <row r="44" spans="1:7" ht="12.75">
      <c r="A44" s="75"/>
      <c r="B44" s="76" t="s">
        <v>64</v>
      </c>
      <c r="C44" s="17">
        <f>C36+C13</f>
        <v>6829.110000000001</v>
      </c>
      <c r="D44" s="15">
        <f>$D$13</f>
        <v>2047.6100000000001</v>
      </c>
      <c r="E44" s="10">
        <f>D44-C44</f>
        <v>-4781.5</v>
      </c>
      <c r="F44" s="60">
        <f>D44/C44*100</f>
        <v>29.98355569027296</v>
      </c>
      <c r="G44" s="16"/>
    </row>
    <row r="45" spans="1:6" ht="12.75">
      <c r="A45" s="77"/>
      <c r="B45" s="4"/>
      <c r="C45" s="4"/>
      <c r="D45" s="4"/>
      <c r="E45" s="4"/>
      <c r="F45" s="4"/>
    </row>
    <row r="46" spans="1:6" ht="12.75">
      <c r="A46" s="77"/>
      <c r="B46" s="4"/>
      <c r="C46" s="4"/>
      <c r="D46" s="4"/>
      <c r="E46" s="4"/>
      <c r="F46" s="4"/>
    </row>
    <row r="47" spans="1:6" ht="12.75">
      <c r="A47" s="78"/>
      <c r="B47" s="78"/>
      <c r="C47" s="78"/>
      <c r="D47" s="79"/>
      <c r="E47" s="79"/>
      <c r="F47" s="79"/>
    </row>
    <row r="48" spans="1:6" ht="12.75">
      <c r="A48" s="77"/>
      <c r="B48" s="4"/>
      <c r="C48" s="4"/>
      <c r="D48" s="4"/>
      <c r="E48" s="4"/>
      <c r="F48" s="4"/>
    </row>
  </sheetData>
  <sheetProtection selectLockedCells="1" selectUnlockedCells="1"/>
  <mergeCells count="9">
    <mergeCell ref="B1:C8"/>
    <mergeCell ref="D1:F5"/>
    <mergeCell ref="A36:A37"/>
    <mergeCell ref="B36:B37"/>
    <mergeCell ref="C36:C37"/>
    <mergeCell ref="A42:A43"/>
    <mergeCell ref="B42:B43"/>
    <mergeCell ref="C42:C43"/>
    <mergeCell ref="A47:C47"/>
  </mergeCells>
  <printOptions/>
  <pageMargins left="0.75" right="0.2" top="0.2" bottom="0.229861111111111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01" zoomScaleNormal="101" workbookViewId="0" topLeftCell="A1">
      <selection activeCell="A1" activeCellId="1" sqref="A9:C10 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01" zoomScaleNormal="101" workbookViewId="0" topLeftCell="A1">
      <selection activeCell="A1" activeCellId="1" sqref="A9:C10 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Gama</cp:lastModifiedBy>
  <cp:lastPrinted>2018-05-10T04:25:10Z</cp:lastPrinted>
  <dcterms:created xsi:type="dcterms:W3CDTF">2010-08-12T06:23:17Z</dcterms:created>
  <dcterms:modified xsi:type="dcterms:W3CDTF">2018-07-03T10:57:50Z</dcterms:modified>
  <cp:category/>
  <cp:version/>
  <cp:contentType/>
  <cp:contentStatus/>
</cp:coreProperties>
</file>