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<sst xmlns="http://schemas.openxmlformats.org/spreadsheetml/2006/main" count="81" uniqueCount="46">
  <si>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СЕНТЯБРЬ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</si>
  <si>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</si>
  <si>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</si>
  <si>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</si>
  <si>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</si>
  <si>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</si>
  <si>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сентябрь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</si>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</sst>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D27" sqref="D27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7870.210000000001</v>
      </c>
      <c r="E16" s="24">
        <f>E18+E30+E33+E37+E41+E45+E48+E51</f>
        <v>5690.73</v>
      </c>
      <c r="F16" s="24">
        <f>E16-D16</f>
        <v>-2179.4800000000014</v>
      </c>
      <c r="G16" s="25">
        <f>E16/D16</f>
        <v>0.7230721924827925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D19+D20+D21+D27</f>
        <v>4493.84</v>
      </c>
      <c r="E18" s="24">
        <f>E19+E20+E21+E25+E27</f>
        <v>3354.94</v>
      </c>
      <c r="F18" s="24">
        <f aca="true" t="shared" si="0" ref="F18:F23">E18-D18</f>
        <v>-1138.9</v>
      </c>
      <c r="G18" s="24">
        <f>E18/D18*100</f>
        <v>74.65641856407883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429.13</v>
      </c>
      <c r="F19" s="33">
        <f t="shared" si="0"/>
        <v>-292.87</v>
      </c>
      <c r="G19" s="33">
        <f>E19/D19*100</f>
        <v>59.43628808864266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1857.7</v>
      </c>
      <c r="F20" s="37">
        <f t="shared" si="0"/>
        <v>-680.4999999999998</v>
      </c>
      <c r="G20" s="37">
        <f>E20/D20*100</f>
        <v>73.18966196517218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1133.6399999999999</v>
      </c>
      <c r="E21" s="37">
        <f>E22+E23</f>
        <v>1068.1100000000001</v>
      </c>
      <c r="F21" s="37">
        <f t="shared" si="0"/>
        <v>-65.52999999999975</v>
      </c>
      <c r="G21" s="37">
        <f>E21/D21*100</f>
        <v>94.2195053103278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31.84</v>
      </c>
      <c r="E22" s="41">
        <v>21.47</v>
      </c>
      <c r="F22" s="41">
        <f t="shared" si="0"/>
        <v>-10.370000000000001</v>
      </c>
      <c r="G22" s="37">
        <f aca="true" t="shared" si="1" ref="G22:G49">E22/D22*100</f>
        <v>67.43090452261306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1101.8</v>
      </c>
      <c r="E23" s="41">
        <v>1046.64</v>
      </c>
      <c r="F23" s="41">
        <f t="shared" si="0"/>
        <v>-55.159999999999854</v>
      </c>
      <c r="G23" s="37">
        <f t="shared" si="1"/>
        <v>94.99364675984754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/>
      <c r="B25" s="36"/>
      <c r="C25" s="36"/>
      <c r="D25" s="37"/>
      <c r="E25" s="37"/>
      <c r="F25" s="37"/>
      <c r="G25" s="37"/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20</v>
      </c>
      <c r="B27" s="36" t="s">
        <v>12</v>
      </c>
      <c r="C27" s="36" t="s">
        <v>21</v>
      </c>
      <c r="D27" s="37">
        <v>100</v>
      </c>
      <c r="E27" s="37">
        <v>0</v>
      </c>
      <c r="F27" s="37">
        <f>E27-D27</f>
        <v>-100</v>
      </c>
      <c r="G27" s="37">
        <f t="shared" si="1"/>
        <v>0</v>
      </c>
      <c r="H27" s="38"/>
      <c r="I27" s="38"/>
      <c r="J27" s="38"/>
      <c r="K27" s="38"/>
    </row>
    <row r="28" spans="1:11" ht="12.75">
      <c r="A28" s="39" t="s">
        <v>22</v>
      </c>
      <c r="B28" s="40" t="s">
        <v>12</v>
      </c>
      <c r="C28" s="40" t="s">
        <v>21</v>
      </c>
      <c r="D28" s="41">
        <v>100</v>
      </c>
      <c r="E28" s="41">
        <v>0</v>
      </c>
      <c r="F28" s="37">
        <f>E28-D28</f>
        <v>-100</v>
      </c>
      <c r="G28" s="37">
        <f t="shared" si="1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23</v>
      </c>
      <c r="B30" s="36" t="s">
        <v>14</v>
      </c>
      <c r="C30" s="36" t="s">
        <v>10</v>
      </c>
      <c r="D30" s="37">
        <f>$D$31</f>
        <v>182.3</v>
      </c>
      <c r="E30" s="37">
        <f>$E$31</f>
        <v>112.98</v>
      </c>
      <c r="F30" s="37">
        <f>F31</f>
        <v>69.32000000000001</v>
      </c>
      <c r="G30" s="37">
        <f t="shared" si="1"/>
        <v>61.97476686780033</v>
      </c>
      <c r="H30" s="38"/>
      <c r="I30" s="38"/>
      <c r="J30" s="38"/>
      <c r="K30" s="38"/>
    </row>
    <row r="31" spans="1:11" ht="12.75">
      <c r="A31" s="39" t="s">
        <v>24</v>
      </c>
      <c r="B31" s="40" t="s">
        <v>14</v>
      </c>
      <c r="C31" s="40" t="s">
        <v>25</v>
      </c>
      <c r="D31" s="41">
        <v>182.3</v>
      </c>
      <c r="E31" s="41">
        <v>112.98</v>
      </c>
      <c r="F31" s="41">
        <f>D31-E31</f>
        <v>69.32000000000001</v>
      </c>
      <c r="G31" s="37">
        <f t="shared" si="1"/>
        <v>61.97476686780033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26</v>
      </c>
      <c r="B33" s="36" t="s">
        <v>16</v>
      </c>
      <c r="C33" s="36" t="s">
        <v>10</v>
      </c>
      <c r="D33" s="37">
        <f>D34+D35</f>
        <v>1542.31</v>
      </c>
      <c r="E33" s="37">
        <f>E34+E35</f>
        <v>1030.3</v>
      </c>
      <c r="F33" s="37">
        <f>E33-D33</f>
        <v>-512.01</v>
      </c>
      <c r="G33" s="37">
        <f t="shared" si="1"/>
        <v>66.80239381187958</v>
      </c>
      <c r="H33" s="38"/>
      <c r="I33" s="38"/>
      <c r="J33" s="38"/>
      <c r="K33" s="38"/>
    </row>
    <row r="34" spans="1:11" ht="12.75">
      <c r="A34" s="39" t="s">
        <v>27</v>
      </c>
      <c r="B34" s="40" t="s">
        <v>16</v>
      </c>
      <c r="C34" s="40" t="s">
        <v>28</v>
      </c>
      <c r="D34" s="41">
        <v>1442.31</v>
      </c>
      <c r="E34" s="41">
        <v>1026.7</v>
      </c>
      <c r="F34" s="41">
        <f>E34-D34</f>
        <v>-415.6099999999999</v>
      </c>
      <c r="G34" s="37">
        <f t="shared" si="1"/>
        <v>71.18441943826224</v>
      </c>
      <c r="H34" s="38"/>
      <c r="I34" s="38"/>
      <c r="J34" s="38"/>
      <c r="K34" s="38"/>
    </row>
    <row r="35" spans="1:11" ht="12.75">
      <c r="A35" s="39" t="s">
        <v>29</v>
      </c>
      <c r="B35" s="40" t="s">
        <v>16</v>
      </c>
      <c r="C35" s="43">
        <v>12</v>
      </c>
      <c r="D35" s="41">
        <v>100</v>
      </c>
      <c r="E35" s="44">
        <v>3.6</v>
      </c>
      <c r="F35" s="41">
        <f>E35-D35</f>
        <v>-96.4</v>
      </c>
      <c r="G35" s="37">
        <f t="shared" si="1"/>
        <v>3.6000000000000005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30</v>
      </c>
      <c r="B37" s="36" t="s">
        <v>31</v>
      </c>
      <c r="C37" s="36" t="s">
        <v>10</v>
      </c>
      <c r="D37" s="37">
        <f>D38+D39</f>
        <v>919.76</v>
      </c>
      <c r="E37" s="37">
        <f>E38+E39</f>
        <v>672.27</v>
      </c>
      <c r="F37" s="37">
        <f>E37-D37</f>
        <v>-247.49</v>
      </c>
      <c r="G37" s="37">
        <f t="shared" si="1"/>
        <v>73.09189353744455</v>
      </c>
      <c r="H37" s="38"/>
      <c r="I37" s="38"/>
      <c r="J37" s="38"/>
      <c r="K37" s="38"/>
    </row>
    <row r="38" spans="1:11" ht="12.75">
      <c r="A38" s="39" t="s">
        <v>32</v>
      </c>
      <c r="B38" s="40" t="s">
        <v>31</v>
      </c>
      <c r="C38" s="40" t="s">
        <v>14</v>
      </c>
      <c r="D38" s="41">
        <v>372.5</v>
      </c>
      <c r="E38" s="41">
        <v>242.04</v>
      </c>
      <c r="F38" s="41">
        <f>E38-D38</f>
        <v>-130.46</v>
      </c>
      <c r="G38" s="37">
        <f t="shared" si="1"/>
        <v>64.9771812080537</v>
      </c>
      <c r="H38" s="38"/>
      <c r="I38" s="38"/>
      <c r="J38" s="38"/>
      <c r="K38" s="38"/>
    </row>
    <row r="39" spans="1:11" ht="12.75">
      <c r="A39" s="39" t="s">
        <v>33</v>
      </c>
      <c r="B39" s="40" t="s">
        <v>31</v>
      </c>
      <c r="C39" s="40" t="s">
        <v>25</v>
      </c>
      <c r="D39" s="41">
        <v>547.26</v>
      </c>
      <c r="E39" s="41">
        <v>430.23</v>
      </c>
      <c r="F39" s="41">
        <f>E39-D39</f>
        <v>-117.02999999999997</v>
      </c>
      <c r="G39" s="37">
        <f t="shared" si="1"/>
        <v>78.61528341190659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34</v>
      </c>
      <c r="B41" s="36" t="s">
        <v>35</v>
      </c>
      <c r="C41" s="36" t="s">
        <v>10</v>
      </c>
      <c r="D41" s="37">
        <f>D42+D43</f>
        <v>150</v>
      </c>
      <c r="E41" s="37">
        <f>E42+E43</f>
        <v>108.63</v>
      </c>
      <c r="F41" s="41">
        <f>E41-D41</f>
        <v>-41.370000000000005</v>
      </c>
      <c r="G41" s="41">
        <f t="shared" si="1"/>
        <v>72.42</v>
      </c>
      <c r="H41" s="38"/>
      <c r="I41" s="38"/>
      <c r="J41" s="38"/>
      <c r="K41" s="38"/>
    </row>
    <row r="42" spans="1:11" ht="12.75">
      <c r="A42" s="39" t="s">
        <v>36</v>
      </c>
      <c r="B42" s="40" t="s">
        <v>35</v>
      </c>
      <c r="C42" s="40" t="s">
        <v>12</v>
      </c>
      <c r="D42" s="41">
        <v>100</v>
      </c>
      <c r="E42" s="41">
        <v>58.63</v>
      </c>
      <c r="F42" s="41">
        <f>E42-D42</f>
        <v>-41.37</v>
      </c>
      <c r="G42" s="41">
        <f t="shared" si="1"/>
        <v>58.63</v>
      </c>
      <c r="H42" s="45"/>
      <c r="I42" s="45"/>
      <c r="J42" s="45"/>
      <c r="K42" s="45"/>
    </row>
    <row r="43" spans="1:11" ht="12.75">
      <c r="A43" s="39" t="s">
        <v>37</v>
      </c>
      <c r="B43" s="40" t="s">
        <v>35</v>
      </c>
      <c r="C43" s="40" t="s">
        <v>16</v>
      </c>
      <c r="D43" s="41">
        <v>50</v>
      </c>
      <c r="E43" s="41">
        <v>50</v>
      </c>
      <c r="F43" s="41">
        <f>E43-D43</f>
        <v>0</v>
      </c>
      <c r="G43" s="41">
        <f t="shared" si="1"/>
        <v>100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38</v>
      </c>
      <c r="B45" s="36" t="s">
        <v>21</v>
      </c>
      <c r="C45" s="36" t="s">
        <v>10</v>
      </c>
      <c r="D45" s="37">
        <v>150</v>
      </c>
      <c r="E45" s="37">
        <f>$E$46</f>
        <v>112.16</v>
      </c>
      <c r="F45" s="37">
        <f>F46</f>
        <v>-37.84</v>
      </c>
      <c r="G45" s="37">
        <f t="shared" si="1"/>
        <v>74.77333333333334</v>
      </c>
      <c r="H45" s="38"/>
      <c r="I45" s="38"/>
      <c r="J45" s="38"/>
      <c r="K45" s="38"/>
    </row>
    <row r="46" spans="1:11" ht="12.75">
      <c r="A46" s="46" t="s">
        <v>39</v>
      </c>
      <c r="B46" s="40" t="s">
        <v>21</v>
      </c>
      <c r="C46" s="40" t="s">
        <v>12</v>
      </c>
      <c r="D46" s="41">
        <v>150</v>
      </c>
      <c r="E46" s="41">
        <v>112.16</v>
      </c>
      <c r="F46" s="41">
        <f>E46-D46</f>
        <v>-37.84</v>
      </c>
      <c r="G46" s="37">
        <f t="shared" si="1"/>
        <v>74.77333333333334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40</v>
      </c>
      <c r="B48" s="36">
        <v>10</v>
      </c>
      <c r="C48" s="36" t="s">
        <v>10</v>
      </c>
      <c r="D48" s="37">
        <f>$D$49</f>
        <v>396.2</v>
      </c>
      <c r="E48" s="37">
        <f>E49</f>
        <v>263.65</v>
      </c>
      <c r="F48" s="37">
        <f>F49</f>
        <v>-132.55</v>
      </c>
      <c r="G48" s="37">
        <f t="shared" si="1"/>
        <v>66.54467440686521</v>
      </c>
      <c r="H48" s="38"/>
      <c r="I48" s="38"/>
      <c r="J48" s="38"/>
      <c r="K48" s="38"/>
    </row>
    <row r="49" spans="1:11" ht="44.25" customHeight="1">
      <c r="A49" s="46" t="s">
        <v>41</v>
      </c>
      <c r="B49" s="40" t="s">
        <v>42</v>
      </c>
      <c r="C49" s="40" t="s">
        <v>12</v>
      </c>
      <c r="D49" s="41">
        <v>396.2</v>
      </c>
      <c r="E49" s="41">
        <v>263.65</v>
      </c>
      <c r="F49" s="41">
        <f>E49-D49</f>
        <v>-132.55</v>
      </c>
      <c r="G49" s="37">
        <f t="shared" si="1"/>
        <v>66.54467440686521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43</v>
      </c>
      <c r="B51" s="36" t="s">
        <v>44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45</v>
      </c>
      <c r="B52" s="40" t="s">
        <v>44</v>
      </c>
      <c r="C52" s="40" t="s">
        <v>25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2018-07-03T11:20:09Z</cp:lastPrinted>
  <dcterms:created xsi:type="dcterms:W3CDTF">2005-02-28T13:05:04Z</dcterms:created>
  <dcterms:modified xsi:type="dcterms:W3CDTF">2018-10-09T10:25:04Z</dcterms:modified>
  <cp:category/>
  <cp:version/>
  <cp:contentType/>
  <cp:contentStatus/>
</cp:coreProperties>
</file>