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<sst xmlns="http://schemas.openxmlformats.org/spreadsheetml/2006/main" count="65" uniqueCount="65">
  <si>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</si>
  <si>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</si>
  <si>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январь 2018 год.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</si>
  <si>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</si>
  <si>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</si>
  <si>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2018г.</t>
  </si>
  <si>
    <t>Исполнение бюджета за январь 2018г.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</si>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</sst>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4" fontId="10" fillId="0" borderId="3" xfId="0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0" fillId="0" borderId="5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6" fillId="0" borderId="8" xfId="0" applyFont="1" applyBorder="1" applyAlignment="1">
      <alignment vertical="top" wrapText="1"/>
    </xf>
    <xf numFmtId="164" fontId="10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0" fillId="0" borderId="10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7" fontId="6" fillId="0" borderId="9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4" fontId="6" fillId="0" borderId="15" xfId="0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9" xfId="0" applyFont="1" applyBorder="1" applyAlignment="1">
      <alignment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8" xfId="0" applyFont="1" applyBorder="1" applyAlignment="1">
      <alignment horizontal="center" vertical="top" wrapText="1"/>
    </xf>
    <xf numFmtId="164" fontId="10" fillId="0" borderId="13" xfId="0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5" xfId="0" applyFont="1" applyBorder="1" applyAlignment="1">
      <alignment horizontal="center" vertical="top" wrapText="1"/>
    </xf>
    <xf numFmtId="164" fontId="10" fillId="0" borderId="16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7" fontId="6" fillId="0" borderId="4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6" zoomScaleNormal="136" workbookViewId="0" topLeftCell="A1">
      <selection activeCell="C15" sqref="C15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5115.07</v>
      </c>
      <c r="D13" s="14">
        <f>D14+D29</f>
        <v>182.03000000000003</v>
      </c>
      <c r="E13" s="15">
        <f>D13-C13</f>
        <v>-4933.04</v>
      </c>
      <c r="F13" s="15">
        <f>D13/C13*100</f>
        <v>3.558700076440793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4537.07</v>
      </c>
      <c r="D14" s="9">
        <f>D15+D17+D22+D24+D27</f>
        <v>170.98000000000002</v>
      </c>
      <c r="E14" s="10">
        <f>D14-C14</f>
        <v>-4366.09</v>
      </c>
      <c r="F14" s="15">
        <f aca="true" t="shared" si="0" ref="F14:F36">D14/C14*100</f>
        <v>3.7685113961212857</v>
      </c>
      <c r="G14" s="16"/>
    </row>
    <row r="15" spans="1:7" ht="18.75" customHeight="1">
      <c r="A15" s="12" t="s">
        <v>13</v>
      </c>
      <c r="B15" s="13" t="s">
        <v>14</v>
      </c>
      <c r="C15" s="17">
        <f>C16</f>
        <v>638</v>
      </c>
      <c r="D15" s="18">
        <v>22.02</v>
      </c>
      <c r="E15" s="19">
        <f>D15-C15</f>
        <v>-615.98</v>
      </c>
      <c r="F15" s="15">
        <f t="shared" si="0"/>
        <v>3.45141065830721</v>
      </c>
      <c r="G15" s="20"/>
    </row>
    <row r="16" spans="1:7" ht="19.5" customHeight="1">
      <c r="A16" s="21" t="s">
        <v>15</v>
      </c>
      <c r="B16" s="22" t="s">
        <v>16</v>
      </c>
      <c r="C16" s="23">
        <v>638</v>
      </c>
      <c r="D16" s="18">
        <v>22.02</v>
      </c>
      <c r="E16" s="24">
        <f>D16-C16</f>
        <v>-615.98</v>
      </c>
      <c r="F16" s="15">
        <f t="shared" si="0"/>
        <v>3.45141065830721</v>
      </c>
      <c r="G16" s="11"/>
    </row>
    <row r="17" spans="1:7" ht="45.75" customHeight="1">
      <c r="A17" s="21" t="s">
        <v>17</v>
      </c>
      <c r="B17" s="25" t="s">
        <v>18</v>
      </c>
      <c r="C17" s="26">
        <f>C18+C19+C20+C21</f>
        <v>1316.81</v>
      </c>
      <c r="D17" s="27">
        <f>D18+D19+D20+D21</f>
        <v>116.26</v>
      </c>
      <c r="E17" s="28">
        <f>E18+E19+E20+E21</f>
        <v>-1200.55</v>
      </c>
      <c r="F17" s="15">
        <f t="shared" si="0"/>
        <v>8.828912295623516</v>
      </c>
      <c r="G17" s="11"/>
    </row>
    <row r="18" spans="1:7" ht="19.5" customHeight="1">
      <c r="A18" s="21" t="s">
        <v>19</v>
      </c>
      <c r="B18" s="22" t="s">
        <v>20</v>
      </c>
      <c r="C18" s="29">
        <v>457.89</v>
      </c>
      <c r="D18" s="18">
        <v>46.46</v>
      </c>
      <c r="E18" s="30">
        <f>D18-C18</f>
        <v>-411.43</v>
      </c>
      <c r="F18" s="15">
        <f t="shared" si="0"/>
        <v>10.146541745834153</v>
      </c>
      <c r="G18" s="11"/>
    </row>
    <row r="19" spans="1:7" ht="35.25" customHeight="1">
      <c r="A19" s="21" t="s">
        <v>21</v>
      </c>
      <c r="B19" s="22" t="s">
        <v>22</v>
      </c>
      <c r="C19" s="29">
        <v>4.17</v>
      </c>
      <c r="D19" s="18">
        <v>0.3</v>
      </c>
      <c r="E19" s="30">
        <f>D19-C19</f>
        <v>-3.87</v>
      </c>
      <c r="F19" s="15">
        <f t="shared" si="0"/>
        <v>7.194244604316546</v>
      </c>
      <c r="G19" s="11"/>
    </row>
    <row r="20" spans="1:7" ht="32.25" customHeight="1">
      <c r="A20" s="21" t="s">
        <v>23</v>
      </c>
      <c r="B20" s="22" t="s">
        <v>24</v>
      </c>
      <c r="C20" s="29">
        <v>949.77</v>
      </c>
      <c r="D20" s="18">
        <v>80.48</v>
      </c>
      <c r="E20" s="30">
        <f>D20-C20</f>
        <v>-869.29</v>
      </c>
      <c r="F20" s="15">
        <f t="shared" si="0"/>
        <v>8.473630457900335</v>
      </c>
      <c r="G20" s="11"/>
    </row>
    <row r="21" spans="1:7" ht="35.25" customHeight="1">
      <c r="A21" s="21" t="s">
        <v>25</v>
      </c>
      <c r="B21" s="22" t="s">
        <v>26</v>
      </c>
      <c r="C21" s="29">
        <v>-95.02</v>
      </c>
      <c r="D21" s="18">
        <v>-10.98</v>
      </c>
      <c r="E21" s="30">
        <f>D21-C21</f>
        <v>84.03999999999999</v>
      </c>
      <c r="F21" s="15">
        <f t="shared" si="0"/>
        <v>11.555462007998317</v>
      </c>
      <c r="G21" s="11"/>
    </row>
    <row r="22" spans="1:7" ht="18.75" customHeight="1">
      <c r="A22" s="12" t="s">
        <v>27</v>
      </c>
      <c r="B22" s="13" t="s">
        <v>28</v>
      </c>
      <c r="C22" s="26">
        <f>C23</f>
        <v>176.1</v>
      </c>
      <c r="D22" s="27">
        <f>D23</f>
        <v>3.4</v>
      </c>
      <c r="E22" s="28">
        <f>E23</f>
        <v>-172.7</v>
      </c>
      <c r="F22" s="15">
        <f t="shared" si="0"/>
        <v>1.9307211811470757</v>
      </c>
      <c r="G22" s="16"/>
    </row>
    <row r="23" spans="1:7" ht="19.5" customHeight="1">
      <c r="A23" s="21" t="s">
        <v>29</v>
      </c>
      <c r="B23" s="31" t="s">
        <v>30</v>
      </c>
      <c r="C23" s="29">
        <v>176.1</v>
      </c>
      <c r="D23" s="18">
        <v>3.4</v>
      </c>
      <c r="E23" s="30">
        <f>D23-C23</f>
        <v>-172.7</v>
      </c>
      <c r="F23" s="15">
        <f t="shared" si="0"/>
        <v>1.9307211811470757</v>
      </c>
      <c r="G23" s="11"/>
    </row>
    <row r="24" spans="1:7" ht="16.5" customHeight="1">
      <c r="A24" s="12" t="s">
        <v>31</v>
      </c>
      <c r="B24" s="13" t="s">
        <v>32</v>
      </c>
      <c r="C24" s="26">
        <f>C25+C26</f>
        <v>2405.16</v>
      </c>
      <c r="D24" s="27">
        <f>D25+D26</f>
        <v>29.299999999999997</v>
      </c>
      <c r="E24" s="28">
        <f>E25+E26</f>
        <v>-2375.8599999999997</v>
      </c>
      <c r="F24" s="15">
        <f t="shared" si="0"/>
        <v>1.2182141728616807</v>
      </c>
      <c r="G24" s="16"/>
    </row>
    <row r="25" spans="1:7" ht="16.5" customHeight="1">
      <c r="A25" s="21" t="s">
        <v>33</v>
      </c>
      <c r="B25" s="32" t="s">
        <v>34</v>
      </c>
      <c r="C25" s="29">
        <v>155.16</v>
      </c>
      <c r="D25" s="18">
        <v>0.4</v>
      </c>
      <c r="E25" s="30">
        <f>D25-C25</f>
        <v>-154.76</v>
      </c>
      <c r="F25" s="15">
        <f t="shared" si="0"/>
        <v>0.2577984016499098</v>
      </c>
      <c r="G25" s="16"/>
    </row>
    <row r="26" spans="1:7" ht="16.5" customHeight="1">
      <c r="A26" s="21" t="s">
        <v>35</v>
      </c>
      <c r="B26" s="22" t="s">
        <v>36</v>
      </c>
      <c r="C26" s="29">
        <v>2250</v>
      </c>
      <c r="D26" s="18">
        <v>28.9</v>
      </c>
      <c r="E26" s="30">
        <f>D26-C26</f>
        <v>-2221.1</v>
      </c>
      <c r="F26" s="15">
        <f t="shared" si="0"/>
        <v>1.2844444444444443</v>
      </c>
      <c r="G26" s="11"/>
    </row>
    <row r="27" spans="1:7" ht="16.5" customHeight="1">
      <c r="A27" s="12" t="s">
        <v>37</v>
      </c>
      <c r="B27" s="33" t="s">
        <v>38</v>
      </c>
      <c r="C27" s="8">
        <f>C28</f>
        <v>1</v>
      </c>
      <c r="D27" s="9">
        <f>D28</f>
        <v>0</v>
      </c>
      <c r="E27" s="10">
        <f>E28</f>
        <v>-1</v>
      </c>
      <c r="F27" s="15">
        <f t="shared" si="0"/>
        <v>0</v>
      </c>
      <c r="G27" s="11"/>
    </row>
    <row r="28" spans="1:7" ht="63.75" customHeight="1">
      <c r="A28" s="21" t="s">
        <v>39</v>
      </c>
      <c r="B28" s="34" t="s">
        <v>40</v>
      </c>
      <c r="C28" s="29">
        <v>1</v>
      </c>
      <c r="D28" s="18">
        <v>0</v>
      </c>
      <c r="E28" s="30">
        <f>D28-C28</f>
        <v>-1</v>
      </c>
      <c r="F28" s="15">
        <f t="shared" si="0"/>
        <v>0</v>
      </c>
      <c r="G28" s="16"/>
    </row>
    <row r="29" spans="1:7" ht="30" customHeight="1">
      <c r="A29" s="35"/>
      <c r="B29" s="36" t="s">
        <v>41</v>
      </c>
      <c r="C29" s="37">
        <v>578</v>
      </c>
      <c r="D29" s="38">
        <f>D30+D33+D34</f>
        <v>11.05</v>
      </c>
      <c r="E29" s="15">
        <f>D29-C29</f>
        <v>-566.95</v>
      </c>
      <c r="F29" s="15">
        <f t="shared" si="0"/>
        <v>1.911764705882353</v>
      </c>
      <c r="G29" s="11"/>
    </row>
    <row r="30" spans="1:7" ht="49.5" customHeight="1">
      <c r="A30" s="39" t="s">
        <v>42</v>
      </c>
      <c r="B30" s="40" t="s">
        <v>43</v>
      </c>
      <c r="C30" s="37">
        <f>C31+C32</f>
        <v>573</v>
      </c>
      <c r="D30" s="9">
        <f>D31+D32</f>
        <v>6.5</v>
      </c>
      <c r="E30" s="10">
        <f>D30-C30</f>
        <v>-566.5</v>
      </c>
      <c r="F30" s="15">
        <f t="shared" si="0"/>
        <v>1.1343804537521813</v>
      </c>
      <c r="G30" s="41"/>
    </row>
    <row r="31" spans="1:7" ht="53.25" customHeight="1">
      <c r="A31" s="42" t="s">
        <v>44</v>
      </c>
      <c r="B31" s="43" t="s">
        <v>45</v>
      </c>
      <c r="C31" s="37">
        <v>456</v>
      </c>
      <c r="D31" s="9">
        <v>0</v>
      </c>
      <c r="E31" s="10">
        <f>D31-C31</f>
        <v>-456</v>
      </c>
      <c r="F31" s="15">
        <f>D31/C31</f>
        <v>0</v>
      </c>
      <c r="G31" s="41"/>
    </row>
    <row r="32" spans="1:8" ht="12.75">
      <c r="A32" s="44" t="s">
        <v>46</v>
      </c>
      <c r="B32" s="45" t="s">
        <v>47</v>
      </c>
      <c r="C32" s="37">
        <v>117</v>
      </c>
      <c r="D32" s="9">
        <v>6.5</v>
      </c>
      <c r="E32" s="10">
        <f>D32-C32</f>
        <v>-110.5</v>
      </c>
      <c r="F32" s="15">
        <f t="shared" si="0"/>
        <v>5.555555555555555</v>
      </c>
      <c r="G32" s="11"/>
      <c r="H32" s="46"/>
    </row>
    <row r="33" spans="1:7" ht="64.5" customHeight="1">
      <c r="A33" s="47" t="s">
        <v>48</v>
      </c>
      <c r="B33" s="48" t="s">
        <v>49</v>
      </c>
      <c r="C33" s="49">
        <v>5</v>
      </c>
      <c r="D33" s="38">
        <v>1</v>
      </c>
      <c r="E33" s="10">
        <f>D33-C33</f>
        <v>-4</v>
      </c>
      <c r="F33" s="15">
        <f t="shared" si="0"/>
        <v>20</v>
      </c>
      <c r="G33" s="11"/>
    </row>
    <row r="34" spans="1:7" ht="60.75" customHeight="1">
      <c r="A34" s="50" t="s">
        <v>50</v>
      </c>
      <c r="B34" s="50" t="s">
        <v>51</v>
      </c>
      <c r="C34" s="51">
        <v>0</v>
      </c>
      <c r="D34" s="52">
        <v>3.55</v>
      </c>
      <c r="E34" s="53">
        <f>D34-C34</f>
        <v>3.55</v>
      </c>
      <c r="F34" s="54">
        <f>C34/D34*100</f>
        <v>0</v>
      </c>
      <c r="G34" s="11"/>
    </row>
    <row r="35" spans="1:7" ht="28.5" customHeight="1" hidden="1">
      <c r="A35" s="47"/>
      <c r="B35" s="48"/>
      <c r="C35" s="55"/>
      <c r="D35" s="52"/>
      <c r="E35" s="53"/>
      <c r="F35" s="54" t="e">
        <f t="shared" si="0"/>
        <v>#DIV/0!</v>
      </c>
      <c r="G35" s="16"/>
    </row>
    <row r="36" spans="1:7" ht="29.25" customHeight="1">
      <c r="A36" s="39" t="s">
        <v>52</v>
      </c>
      <c r="B36" s="56" t="s">
        <v>53</v>
      </c>
      <c r="C36" s="56">
        <f>C38+C40</f>
        <v>1455</v>
      </c>
      <c r="D36" s="52">
        <f>D38+D40</f>
        <v>104.46</v>
      </c>
      <c r="E36" s="53">
        <f>C36-D36</f>
        <v>1350.54</v>
      </c>
      <c r="F36" s="54">
        <f t="shared" si="0"/>
        <v>7.179381443298968</v>
      </c>
      <c r="G36" s="16"/>
    </row>
    <row r="37" spans="1:7" ht="44.25" customHeight="1">
      <c r="A37" s="39"/>
      <c r="B37" s="56"/>
      <c r="C37" s="56"/>
      <c r="D37" s="57"/>
      <c r="E37" s="58"/>
      <c r="F37" s="59"/>
      <c r="G37" s="16"/>
    </row>
    <row r="38" spans="1:7" ht="53.25" customHeight="1">
      <c r="A38" s="42" t="s">
        <v>54</v>
      </c>
      <c r="B38" s="56" t="s">
        <v>55</v>
      </c>
      <c r="C38" s="56">
        <f>$C$39</f>
        <v>1253.5</v>
      </c>
      <c r="D38" s="38">
        <f>D39</f>
        <v>104.46</v>
      </c>
      <c r="E38" s="10">
        <f>D38-C38</f>
        <v>-1149.04</v>
      </c>
      <c r="F38" s="15">
        <f>D38/C38*100</f>
        <v>8.333466294375748</v>
      </c>
      <c r="G38" s="16"/>
    </row>
    <row r="39" spans="1:7" ht="53.25" customHeight="1">
      <c r="A39" s="43" t="s">
        <v>56</v>
      </c>
      <c r="B39" s="60" t="s">
        <v>57</v>
      </c>
      <c r="C39" s="61">
        <v>1253.5</v>
      </c>
      <c r="D39" s="62">
        <v>104.46</v>
      </c>
      <c r="E39" s="30">
        <f>C39-D39</f>
        <v>1149.04</v>
      </c>
      <c r="F39" s="54">
        <f>D39/C39*100</f>
        <v>8.333466294375748</v>
      </c>
      <c r="G39" s="16"/>
    </row>
    <row r="40" spans="1:7" ht="45" customHeight="1">
      <c r="A40" s="63" t="s">
        <v>58</v>
      </c>
      <c r="B40" s="64" t="s">
        <v>59</v>
      </c>
      <c r="C40" s="65">
        <f>C41+C42</f>
        <v>201.5</v>
      </c>
      <c r="D40" s="9">
        <f>D41+D42</f>
        <v>0</v>
      </c>
      <c r="E40" s="10">
        <f>E41+E42</f>
        <v>201.5</v>
      </c>
      <c r="F40" s="15">
        <f>D40/C40*100</f>
        <v>0</v>
      </c>
      <c r="G40" s="16"/>
    </row>
    <row r="41" spans="1:7" ht="35.25" customHeight="1">
      <c r="A41" s="66" t="s">
        <v>60</v>
      </c>
      <c r="B41" s="67" t="s">
        <v>61</v>
      </c>
      <c r="C41" s="61">
        <v>162.7</v>
      </c>
      <c r="D41" s="18">
        <v>0</v>
      </c>
      <c r="E41" s="30">
        <f>C41-D41</f>
        <v>162.7</v>
      </c>
      <c r="F41" s="15">
        <f>D41/C41*100</f>
        <v>0</v>
      </c>
      <c r="G41" s="16"/>
    </row>
    <row r="42" spans="1:7" ht="24.75" customHeight="1">
      <c r="A42" s="35" t="s">
        <v>62</v>
      </c>
      <c r="B42" s="68" t="s">
        <v>63</v>
      </c>
      <c r="C42" s="69">
        <v>38.8</v>
      </c>
      <c r="D42" s="70">
        <v>0</v>
      </c>
      <c r="E42" s="71">
        <f>C42-D42</f>
        <v>38.8</v>
      </c>
      <c r="F42" s="54">
        <f>D42/C42*100</f>
        <v>0</v>
      </c>
      <c r="G42" s="72"/>
    </row>
    <row r="43" spans="1:7" ht="18" customHeight="1">
      <c r="A43" s="35"/>
      <c r="B43" s="68"/>
      <c r="C43" s="69"/>
      <c r="D43" s="73"/>
      <c r="E43" s="74"/>
      <c r="F43" s="59"/>
      <c r="G43" s="72"/>
    </row>
    <row r="44" spans="1:7" ht="12.75">
      <c r="A44" s="75"/>
      <c r="B44" s="76" t="s">
        <v>64</v>
      </c>
      <c r="C44" s="38">
        <f>C36+C13</f>
        <v>6570.07</v>
      </c>
      <c r="D44" s="77">
        <f>D13+D36</f>
        <v>286.49</v>
      </c>
      <c r="E44" s="10">
        <f>D44-C44</f>
        <v>-6283.58</v>
      </c>
      <c r="F44" s="59">
        <f>D44/C44*100</f>
        <v>4.360531927361505</v>
      </c>
      <c r="G44" s="16"/>
    </row>
    <row r="45" spans="1:6" ht="12.75">
      <c r="A45" s="78"/>
      <c r="B45" s="4"/>
      <c r="C45" s="4"/>
      <c r="D45" s="4"/>
      <c r="E45" s="4"/>
      <c r="F45" s="4"/>
    </row>
    <row r="46" spans="1:6" ht="12.75">
      <c r="A46" s="78"/>
      <c r="B46" s="4"/>
      <c r="C46" s="4"/>
      <c r="D46" s="4"/>
      <c r="E46" s="4"/>
      <c r="F46" s="4"/>
    </row>
    <row r="47" spans="1:6" ht="12.75">
      <c r="A47" s="79"/>
      <c r="B47" s="79"/>
      <c r="C47" s="79"/>
      <c r="D47" s="80"/>
      <c r="E47" s="80"/>
      <c r="F47" s="80"/>
    </row>
    <row r="48" spans="1:6" ht="12.75">
      <c r="A48" s="78"/>
      <c r="B48" s="4"/>
      <c r="C48" s="4"/>
      <c r="D48" s="4"/>
      <c r="E48" s="4"/>
      <c r="F48" s="4"/>
    </row>
  </sheetData>
  <sheetProtection selectLockedCells="1" selectUnlockedCells="1"/>
  <mergeCells count="9">
    <mergeCell ref="B1:C8"/>
    <mergeCell ref="D1:F5"/>
    <mergeCell ref="A36:A37"/>
    <mergeCell ref="B36:B37"/>
    <mergeCell ref="C36:C37"/>
    <mergeCell ref="A42:A43"/>
    <mergeCell ref="B42:B43"/>
    <mergeCell ref="C42:C43"/>
    <mergeCell ref="A47:C47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2016-07-18T08:24:37Z</cp:lastPrinted>
  <dcterms:created xsi:type="dcterms:W3CDTF">2010-08-12T06:23:17Z</dcterms:created>
  <dcterms:modified xsi:type="dcterms:W3CDTF">2018-02-12T10:15:45Z</dcterms:modified>
  <cp:category/>
  <cp:version/>
  <cp:contentType/>
  <cp:contentStatus/>
</cp:coreProperties>
</file>