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<sst xmlns="http://schemas.openxmlformats.org/spreadsheetml/2006/main" count="81" uniqueCount="46">
  <si>
    <t>Исполнение расходов бюджета муниципального образования " Келермесское сельское поселение"  по разделам и подразделам функциональной классификации расходов бюджетов Российской Федерации за НОЯБРЬ 2018 года</t>
  </si>
  <si>
    <t xml:space="preserve">Наименование </t>
  </si>
  <si>
    <t>2015 год</t>
  </si>
  <si>
    <t>РЗ</t>
  </si>
  <si>
    <t>ПРЗ</t>
  </si>
  <si>
    <t>Утвержденные бюджетные назначения на 2018год</t>
  </si>
  <si>
    <t>Исполнение за  ноябрь 2018 год</t>
  </si>
  <si>
    <t>отклонения (+,-)</t>
  </si>
  <si>
    <t>% исполнения</t>
  </si>
  <si>
    <t>ИТОГО:</t>
  </si>
  <si>
    <t>00</t>
  </si>
  <si>
    <t>Общегосударственные вопросы</t>
  </si>
  <si>
    <t>01</t>
  </si>
  <si>
    <t>Функционирование высшего должностного лица  субъекта Российской Федерации  и муниципального образования</t>
  </si>
  <si>
    <t>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</si>
  <si>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</si>
  <si>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</si>
  <si>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Другие общегосударственные вопросы</t>
  </si>
  <si>
    <t>13</t>
  </si>
  <si>
    <t>Административная комиссия</t>
  </si>
  <si>
    <t xml:space="preserve">Резервные фонды </t>
  </si>
  <si>
    <t>11</t>
  </si>
  <si>
    <t>Резервные средства</t>
  </si>
  <si>
    <t>Национальная оборона</t>
  </si>
  <si>
    <t>Мобилизационная и вневойсковая подготовка</t>
  </si>
  <si>
    <t>03</t>
  </si>
  <si>
    <t>Национальная  экономика</t>
  </si>
  <si>
    <t>Дорожное хозяйство</t>
  </si>
  <si>
    <t>09</t>
  </si>
  <si>
    <t>Другие вопросы в области национальной экономики</t>
  </si>
  <si>
    <t>Жилищно-коммунальное хозяйство</t>
  </si>
  <si>
    <t>05</t>
  </si>
  <si>
    <t>Коммунальное хозяйство</t>
  </si>
  <si>
    <t>Благоустройство</t>
  </si>
  <si>
    <t>Культура и кинематография</t>
  </si>
  <si>
    <t>08</t>
  </si>
  <si>
    <t>Культура</t>
  </si>
  <si>
    <t>Другие вопросы в области культуры</t>
  </si>
  <si>
    <t>Физическая культура и спорт</t>
  </si>
  <si>
    <t xml:space="preserve">Физическая культура </t>
  </si>
  <si>
    <t>Социальная политика</t>
  </si>
  <si>
    <t>Пенсионное обеспечение</t>
  </si>
  <si>
    <t>10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</si>
  <si>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</si>
  <si>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</si>
  <si>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Прочие межбюджетные трансферты бюджетам субъектов Российской Федерации и муниципальных образований общего характера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</si>
</sst>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%"/>
    <numFmt numFmtId="168" formatCode="0.000"/>
    <numFmt numFmtId="169" formatCode="0"/>
  </numFmts>
  <fonts count="11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sz val="12"/>
      <name val="Arial Cyr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2"/>
    </font>
    <font>
      <b/>
      <sz val="10"/>
      <name val="Arial Cyr"/>
      <family val="2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wrapText="1"/>
    </xf>
    <xf numFmtId="164" fontId="3" fillId="0" borderId="0" xfId="0" applyFont="1" applyBorder="1" applyAlignment="1">
      <alignment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7" fillId="0" borderId="1" xfId="0" applyFont="1" applyBorder="1" applyAlignment="1">
      <alignment wrapText="1"/>
    </xf>
    <xf numFmtId="164" fontId="7" fillId="0" borderId="3" xfId="0" applyFont="1" applyBorder="1" applyAlignment="1">
      <alignment/>
    </xf>
    <xf numFmtId="164" fontId="7" fillId="0" borderId="0" xfId="0" applyFont="1" applyBorder="1" applyAlignment="1">
      <alignment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vertical="top" wrapText="1"/>
    </xf>
    <xf numFmtId="164" fontId="5" fillId="0" borderId="4" xfId="0" applyFont="1" applyBorder="1" applyAlignment="1">
      <alignment horizontal="center" wrapText="1"/>
    </xf>
    <xf numFmtId="164" fontId="5" fillId="0" borderId="5" xfId="0" applyFont="1" applyBorder="1" applyAlignment="1">
      <alignment horizontal="center" wrapText="1"/>
    </xf>
    <xf numFmtId="164" fontId="5" fillId="0" borderId="6" xfId="0" applyFont="1" applyBorder="1" applyAlignment="1">
      <alignment horizontal="center" wrapText="1"/>
    </xf>
    <xf numFmtId="164" fontId="8" fillId="0" borderId="1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7" fontId="5" fillId="0" borderId="1" xfId="0" applyNumberFormat="1" applyFont="1" applyBorder="1" applyAlignment="1">
      <alignment horizontal="right"/>
    </xf>
    <xf numFmtId="168" fontId="5" fillId="0" borderId="0" xfId="0" applyNumberFormat="1" applyFont="1" applyBorder="1" applyAlignment="1">
      <alignment horizontal="right"/>
    </xf>
    <xf numFmtId="164" fontId="8" fillId="0" borderId="1" xfId="0" applyFont="1" applyBorder="1" applyAlignment="1">
      <alignment wrapText="1"/>
    </xf>
    <xf numFmtId="164" fontId="8" fillId="0" borderId="1" xfId="0" applyFont="1" applyBorder="1" applyAlignment="1">
      <alignment/>
    </xf>
    <xf numFmtId="166" fontId="8" fillId="0" borderId="1" xfId="0" applyNumberFormat="1" applyFont="1" applyBorder="1" applyAlignment="1">
      <alignment/>
    </xf>
    <xf numFmtId="169" fontId="8" fillId="0" borderId="1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right" wrapText="1"/>
    </xf>
    <xf numFmtId="166" fontId="5" fillId="0" borderId="1" xfId="0" applyNumberFormat="1" applyFont="1" applyBorder="1" applyAlignment="1">
      <alignment horizontal="right" wrapText="1"/>
    </xf>
    <xf numFmtId="168" fontId="5" fillId="0" borderId="0" xfId="0" applyNumberFormat="1" applyFont="1" applyBorder="1" applyAlignment="1">
      <alignment horizontal="right" wrapText="1"/>
    </xf>
    <xf numFmtId="164" fontId="9" fillId="0" borderId="1" xfId="0" applyFont="1" applyBorder="1" applyAlignment="1">
      <alignment wrapText="1"/>
    </xf>
    <xf numFmtId="165" fontId="9" fillId="0" borderId="1" xfId="0" applyNumberFormat="1" applyFont="1" applyBorder="1" applyAlignment="1">
      <alignment horizontal="right" wrapText="1"/>
    </xf>
    <xf numFmtId="166" fontId="9" fillId="0" borderId="1" xfId="0" applyNumberFormat="1" applyFont="1" applyBorder="1" applyAlignment="1">
      <alignment horizontal="right" wrapText="1"/>
    </xf>
    <xf numFmtId="168" fontId="9" fillId="0" borderId="0" xfId="0" applyNumberFormat="1" applyFont="1" applyBorder="1" applyAlignment="1">
      <alignment horizontal="right" wrapText="1"/>
    </xf>
    <xf numFmtId="164" fontId="10" fillId="0" borderId="1" xfId="0" applyFont="1" applyBorder="1" applyAlignment="1">
      <alignment wrapText="1"/>
    </xf>
    <xf numFmtId="165" fontId="10" fillId="0" borderId="1" xfId="0" applyNumberFormat="1" applyFont="1" applyBorder="1" applyAlignment="1">
      <alignment horizontal="right" wrapText="1"/>
    </xf>
    <xf numFmtId="166" fontId="10" fillId="0" borderId="1" xfId="0" applyNumberFormat="1" applyFont="1" applyBorder="1" applyAlignment="1">
      <alignment horizontal="right" wrapText="1"/>
    </xf>
    <xf numFmtId="168" fontId="10" fillId="0" borderId="0" xfId="0" applyNumberFormat="1" applyFont="1" applyBorder="1" applyAlignment="1">
      <alignment horizontal="right" wrapText="1"/>
    </xf>
    <xf numFmtId="164" fontId="10" fillId="0" borderId="1" xfId="0" applyFont="1" applyBorder="1" applyAlignment="1">
      <alignment horizontal="right" wrapText="1"/>
    </xf>
    <xf numFmtId="166" fontId="10" fillId="0" borderId="6" xfId="0" applyNumberFormat="1" applyFont="1" applyBorder="1" applyAlignment="1">
      <alignment horizontal="right" wrapText="1"/>
    </xf>
    <xf numFmtId="168" fontId="8" fillId="0" borderId="0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wrapText="1"/>
    </xf>
    <xf numFmtId="165" fontId="8" fillId="0" borderId="1" xfId="0" applyNumberFormat="1" applyFont="1" applyBorder="1" applyAlignment="1">
      <alignment horizontal="right"/>
    </xf>
    <xf numFmtId="166" fontId="8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wrapText="1"/>
    </xf>
    <xf numFmtId="164" fontId="7" fillId="0" borderId="0" xfId="0" applyFont="1" applyAlignment="1">
      <alignment/>
    </xf>
    <xf numFmtId="164" fontId="8" fillId="0" borderId="0" xfId="0" applyFont="1" applyAlignment="1">
      <alignment horizontal="right"/>
    </xf>
    <xf numFmtId="169" fontId="9" fillId="0" borderId="1" xfId="0" applyNumberFormat="1" applyFont="1" applyBorder="1" applyAlignment="1">
      <alignment horizontal="right" wrapText="1"/>
    </xf>
    <xf numFmtId="169" fontId="10" fillId="0" borderId="1" xfId="0" applyNumberFormat="1" applyFont="1" applyBorder="1" applyAlignment="1">
      <alignment horizontal="right" wrapText="1"/>
    </xf>
    <xf numFmtId="168" fontId="10" fillId="0" borderId="1" xfId="0" applyNumberFormat="1" applyFont="1" applyBorder="1" applyAlignment="1">
      <alignment horizontal="right" wrapText="1"/>
    </xf>
    <xf numFmtId="164" fontId="0" fillId="0" borderId="0" xfId="0" applyFont="1" applyAlignment="1">
      <alignment/>
    </xf>
    <xf numFmtId="164" fontId="8" fillId="0" borderId="0" xfId="0" applyFont="1" applyBorder="1" applyAlignment="1">
      <alignment wrapText="1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6"/>
  <sheetViews>
    <sheetView tabSelected="1" zoomScale="98" zoomScaleNormal="98" zoomScaleSheetLayoutView="61" workbookViewId="0" topLeftCell="A1">
      <selection activeCell="E16" sqref="E16"/>
    </sheetView>
  </sheetViews>
  <sheetFormatPr defaultColWidth="9.00390625" defaultRowHeight="12.75"/>
  <cols>
    <col min="1" max="1" width="72.125" style="0" customWidth="1"/>
    <col min="2" max="2" width="6.625" style="0" customWidth="1"/>
    <col min="3" max="3" width="12.875" style="0" customWidth="1"/>
    <col min="4" max="4" width="22.00390625" style="0" customWidth="1"/>
    <col min="5" max="7" width="20.75390625" style="0" customWidth="1"/>
    <col min="8" max="8" width="22.125" style="0" customWidth="1"/>
    <col min="9" max="11" width="27.875" style="0" customWidth="1"/>
  </cols>
  <sheetData>
    <row r="2" spans="1:11" ht="75" customHeight="1">
      <c r="A2" s="1"/>
      <c r="D2" s="2"/>
      <c r="E2" s="3"/>
      <c r="F2" s="3"/>
      <c r="G2" s="3"/>
      <c r="H2" s="2"/>
      <c r="I2" s="2"/>
      <c r="J2" s="2"/>
      <c r="K2" s="2"/>
    </row>
    <row r="3" ht="14.25" customHeight="1"/>
    <row r="4" spans="1:11" ht="12.75" hidden="1">
      <c r="A4" s="4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 hidden="1">
      <c r="A5" s="4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 customHeight="1">
      <c r="A6" s="5" t="s">
        <v>0</v>
      </c>
      <c r="B6" s="5"/>
      <c r="C6" s="5"/>
      <c r="D6" s="5"/>
      <c r="E6" s="5"/>
      <c r="F6" s="5"/>
      <c r="G6" s="5"/>
      <c r="H6" s="6"/>
      <c r="I6" s="6"/>
      <c r="J6" s="6"/>
      <c r="K6" s="6"/>
    </row>
    <row r="7" spans="1:11" ht="27.75" customHeight="1">
      <c r="A7" s="5"/>
      <c r="B7" s="5"/>
      <c r="C7" s="5"/>
      <c r="D7" s="5"/>
      <c r="E7" s="5"/>
      <c r="F7" s="5"/>
      <c r="G7" s="5"/>
      <c r="H7" s="6"/>
      <c r="I7" s="6"/>
      <c r="J7" s="6"/>
      <c r="K7" s="6"/>
    </row>
    <row r="8" spans="1:11" ht="18.75" customHeight="1">
      <c r="A8" s="5"/>
      <c r="B8" s="5"/>
      <c r="C8" s="5"/>
      <c r="D8" s="5"/>
      <c r="E8" s="5"/>
      <c r="F8" s="5"/>
      <c r="G8" s="5"/>
      <c r="H8" s="6"/>
      <c r="I8" s="6"/>
      <c r="J8" s="6"/>
      <c r="K8" s="6"/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.5" customHeight="1">
      <c r="A10" s="7" t="s">
        <v>1</v>
      </c>
      <c r="B10" s="8"/>
      <c r="C10" s="8"/>
      <c r="D10" s="8" t="s">
        <v>2</v>
      </c>
      <c r="E10" s="9"/>
      <c r="F10" s="10"/>
      <c r="G10" s="10"/>
      <c r="H10" s="10"/>
      <c r="I10" s="10"/>
      <c r="J10" s="10"/>
      <c r="K10" s="10"/>
    </row>
    <row r="11" spans="1:11" ht="39.75" customHeight="1" hidden="1">
      <c r="A11" s="7"/>
      <c r="B11" s="11"/>
      <c r="C11" s="11"/>
      <c r="D11" s="8"/>
      <c r="E11" s="12"/>
      <c r="F11" s="13"/>
      <c r="G11" s="13"/>
      <c r="H11" s="10"/>
      <c r="I11" s="10"/>
      <c r="J11" s="10"/>
      <c r="K11" s="10"/>
    </row>
    <row r="12" spans="1:11" ht="24.75" customHeight="1" hidden="1">
      <c r="A12" s="7"/>
      <c r="B12" s="14" t="s">
        <v>3</v>
      </c>
      <c r="C12" s="15" t="s">
        <v>4</v>
      </c>
      <c r="D12" s="16" t="s">
        <v>5</v>
      </c>
      <c r="E12" s="17"/>
      <c r="F12" s="18"/>
      <c r="G12" s="18"/>
      <c r="H12" s="5"/>
      <c r="I12" s="5"/>
      <c r="J12" s="5"/>
      <c r="K12" s="5"/>
    </row>
    <row r="13" spans="1:11" ht="57" customHeight="1">
      <c r="A13" s="7"/>
      <c r="B13" s="7"/>
      <c r="C13" s="15"/>
      <c r="D13" s="16"/>
      <c r="E13" s="17" t="s">
        <v>6</v>
      </c>
      <c r="F13" s="18" t="s">
        <v>7</v>
      </c>
      <c r="G13" s="18" t="s">
        <v>8</v>
      </c>
      <c r="H13" s="5"/>
      <c r="I13" s="5"/>
      <c r="J13" s="5"/>
      <c r="K13" s="5"/>
    </row>
    <row r="14" spans="1:11" ht="67.5" customHeight="1">
      <c r="A14" s="7"/>
      <c r="B14" s="7"/>
      <c r="C14" s="15"/>
      <c r="D14" s="16"/>
      <c r="E14" s="19"/>
      <c r="F14" s="17"/>
      <c r="G14" s="19"/>
      <c r="H14" s="5"/>
      <c r="I14" s="5"/>
      <c r="J14" s="5"/>
      <c r="K14" s="5"/>
    </row>
    <row r="15" spans="1:11" ht="12.75">
      <c r="A15" s="20">
        <v>1</v>
      </c>
      <c r="B15" s="20">
        <v>3</v>
      </c>
      <c r="C15" s="20">
        <v>4</v>
      </c>
      <c r="D15" s="20">
        <v>8</v>
      </c>
      <c r="E15" s="20"/>
      <c r="F15" s="20"/>
      <c r="G15" s="20"/>
      <c r="H15" s="21"/>
      <c r="I15" s="21"/>
      <c r="J15" s="21"/>
      <c r="K15" s="21"/>
    </row>
    <row r="16" spans="1:11" ht="12.75">
      <c r="A16" s="22" t="s">
        <v>9</v>
      </c>
      <c r="B16" s="23" t="s">
        <v>10</v>
      </c>
      <c r="C16" s="23" t="s">
        <v>10</v>
      </c>
      <c r="D16" s="24">
        <f>D18+D30+D33+D37+D41+D45+D48+D51</f>
        <v>8402.71</v>
      </c>
      <c r="E16" s="24">
        <f>E18+E30+E33+E37+E41+E45+E48+E51</f>
        <v>7498.3200000000015</v>
      </c>
      <c r="F16" s="24">
        <f>E16-D16</f>
        <v>-904.3899999999976</v>
      </c>
      <c r="G16" s="25">
        <f>E16/D16</f>
        <v>0.8923692475403772</v>
      </c>
      <c r="H16" s="26"/>
      <c r="I16" s="26"/>
      <c r="J16" s="26"/>
      <c r="K16" s="26"/>
    </row>
    <row r="17" spans="1:11" ht="12.75">
      <c r="A17" s="27"/>
      <c r="B17" s="28"/>
      <c r="C17" s="28"/>
      <c r="D17" s="29"/>
      <c r="E17" s="29"/>
      <c r="F17" s="29"/>
      <c r="G17" s="30"/>
      <c r="H17" s="31"/>
      <c r="I17" s="31"/>
      <c r="J17" s="31"/>
      <c r="K17" s="31"/>
    </row>
    <row r="18" spans="1:11" ht="12.75">
      <c r="A18" s="22" t="s">
        <v>11</v>
      </c>
      <c r="B18" s="23" t="s">
        <v>12</v>
      </c>
      <c r="C18" s="23" t="s">
        <v>10</v>
      </c>
      <c r="D18" s="24">
        <f>D19+D20+D21+D27</f>
        <v>4787.8099999999995</v>
      </c>
      <c r="E18" s="24">
        <f>E19+E20+E21+E25+E27</f>
        <v>4214.51</v>
      </c>
      <c r="F18" s="24">
        <f aca="true" t="shared" si="0" ref="F18:F23">E18-D18</f>
        <v>-573.2999999999993</v>
      </c>
      <c r="G18" s="24">
        <f>E18/D18*100</f>
        <v>88.02584062441912</v>
      </c>
      <c r="H18" s="26"/>
      <c r="I18" s="26"/>
      <c r="J18" s="26"/>
      <c r="K18" s="26"/>
    </row>
    <row r="19" spans="1:11" ht="12.75">
      <c r="A19" s="22" t="s">
        <v>13</v>
      </c>
      <c r="B19" s="32" t="s">
        <v>12</v>
      </c>
      <c r="C19" s="32" t="s">
        <v>14</v>
      </c>
      <c r="D19" s="33">
        <v>722</v>
      </c>
      <c r="E19" s="33">
        <v>665.35</v>
      </c>
      <c r="F19" s="33">
        <f t="shared" si="0"/>
        <v>-56.64999999999998</v>
      </c>
      <c r="G19" s="33">
        <f>E19/D19*100</f>
        <v>92.15373961218837</v>
      </c>
      <c r="H19" s="34"/>
      <c r="I19" s="34"/>
      <c r="J19" s="34"/>
      <c r="K19" s="34"/>
    </row>
    <row r="20" spans="1:11" ht="12.75">
      <c r="A20" s="35" t="s">
        <v>15</v>
      </c>
      <c r="B20" s="36" t="s">
        <v>12</v>
      </c>
      <c r="C20" s="36" t="s">
        <v>16</v>
      </c>
      <c r="D20" s="37">
        <v>2538.2</v>
      </c>
      <c r="E20" s="37">
        <v>2247.42</v>
      </c>
      <c r="F20" s="37">
        <f t="shared" si="0"/>
        <v>-290.77999999999975</v>
      </c>
      <c r="G20" s="37">
        <f>E20/D20*100</f>
        <v>88.54384997242141</v>
      </c>
      <c r="H20" s="38"/>
      <c r="I20" s="38"/>
      <c r="J20" s="38"/>
      <c r="K20" s="38"/>
    </row>
    <row r="21" spans="1:11" ht="12.75">
      <c r="A21" s="35" t="s">
        <v>17</v>
      </c>
      <c r="B21" s="36" t="s">
        <v>12</v>
      </c>
      <c r="C21" s="36" t="s">
        <v>18</v>
      </c>
      <c r="D21" s="37">
        <f>D22+D23</f>
        <v>1427.61</v>
      </c>
      <c r="E21" s="37">
        <f>E22+E23</f>
        <v>1301.74</v>
      </c>
      <c r="F21" s="37">
        <f t="shared" si="0"/>
        <v>-125.86999999999989</v>
      </c>
      <c r="G21" s="37">
        <f>E21/D21*100</f>
        <v>91.18316627090032</v>
      </c>
      <c r="H21" s="38"/>
      <c r="I21" s="38"/>
      <c r="J21" s="38"/>
      <c r="K21" s="38"/>
    </row>
    <row r="22" spans="1:11" ht="12.75">
      <c r="A22" s="39" t="s">
        <v>19</v>
      </c>
      <c r="B22" s="40"/>
      <c r="C22" s="40"/>
      <c r="D22" s="41">
        <v>31.84</v>
      </c>
      <c r="E22" s="41">
        <v>24</v>
      </c>
      <c r="F22" s="41">
        <f t="shared" si="0"/>
        <v>-7.84</v>
      </c>
      <c r="G22" s="37">
        <f aca="true" t="shared" si="1" ref="G22:G49">E22/D22*100</f>
        <v>75.37688442211056</v>
      </c>
      <c r="H22" s="38"/>
      <c r="I22" s="38"/>
      <c r="J22" s="38"/>
      <c r="K22" s="38"/>
    </row>
    <row r="23" spans="1:11" ht="12.75">
      <c r="A23" s="39" t="s">
        <v>17</v>
      </c>
      <c r="B23" s="40"/>
      <c r="C23" s="40"/>
      <c r="D23" s="41">
        <v>1395.77</v>
      </c>
      <c r="E23" s="41">
        <v>1277.74</v>
      </c>
      <c r="F23" s="41">
        <f t="shared" si="0"/>
        <v>-118.02999999999997</v>
      </c>
      <c r="G23" s="37">
        <f t="shared" si="1"/>
        <v>91.5437357157698</v>
      </c>
      <c r="H23" s="38"/>
      <c r="I23" s="38"/>
      <c r="J23" s="38"/>
      <c r="K23" s="38"/>
    </row>
    <row r="24" spans="1:11" ht="12.75">
      <c r="A24" s="39"/>
      <c r="B24" s="40"/>
      <c r="C24" s="40"/>
      <c r="D24" s="41"/>
      <c r="E24" s="41"/>
      <c r="F24" s="41"/>
      <c r="G24" s="41"/>
      <c r="H24" s="38"/>
      <c r="I24" s="38"/>
      <c r="J24" s="38"/>
      <c r="K24" s="38"/>
    </row>
    <row r="25" spans="1:11" ht="12.75">
      <c r="A25" s="35"/>
      <c r="B25" s="36"/>
      <c r="C25" s="36"/>
      <c r="D25" s="37"/>
      <c r="E25" s="37"/>
      <c r="F25" s="37"/>
      <c r="G25" s="37"/>
      <c r="H25" s="38"/>
      <c r="I25" s="38"/>
      <c r="J25" s="38"/>
      <c r="K25" s="38"/>
    </row>
    <row r="26" spans="1:11" ht="12.75">
      <c r="A26" s="35"/>
      <c r="B26" s="36"/>
      <c r="C26" s="36"/>
      <c r="D26" s="37"/>
      <c r="E26" s="37"/>
      <c r="F26" s="37"/>
      <c r="G26" s="37"/>
      <c r="H26" s="38"/>
      <c r="I26" s="38"/>
      <c r="J26" s="38"/>
      <c r="K26" s="38"/>
    </row>
    <row r="27" spans="1:11" ht="12.75">
      <c r="A27" s="35" t="s">
        <v>20</v>
      </c>
      <c r="B27" s="36" t="s">
        <v>12</v>
      </c>
      <c r="C27" s="36" t="s">
        <v>21</v>
      </c>
      <c r="D27" s="37">
        <v>100</v>
      </c>
      <c r="E27" s="37">
        <v>0</v>
      </c>
      <c r="F27" s="37">
        <f>E27-D27</f>
        <v>-100</v>
      </c>
      <c r="G27" s="37">
        <f t="shared" si="1"/>
        <v>0</v>
      </c>
      <c r="H27" s="38"/>
      <c r="I27" s="38"/>
      <c r="J27" s="38"/>
      <c r="K27" s="38"/>
    </row>
    <row r="28" spans="1:11" ht="12.75">
      <c r="A28" s="39" t="s">
        <v>22</v>
      </c>
      <c r="B28" s="40" t="s">
        <v>12</v>
      </c>
      <c r="C28" s="40" t="s">
        <v>21</v>
      </c>
      <c r="D28" s="41">
        <v>100</v>
      </c>
      <c r="E28" s="41">
        <v>0</v>
      </c>
      <c r="F28" s="37">
        <f>E28-D28</f>
        <v>-100</v>
      </c>
      <c r="G28" s="37">
        <f t="shared" si="1"/>
        <v>0</v>
      </c>
      <c r="H28" s="38"/>
      <c r="I28" s="38"/>
      <c r="J28" s="38"/>
      <c r="K28" s="38"/>
    </row>
    <row r="29" spans="1:11" ht="12.75">
      <c r="A29" s="39"/>
      <c r="B29" s="40"/>
      <c r="C29" s="40"/>
      <c r="D29" s="41"/>
      <c r="E29" s="41"/>
      <c r="F29" s="37"/>
      <c r="G29" s="37"/>
      <c r="H29" s="38"/>
      <c r="I29" s="38"/>
      <c r="J29" s="38"/>
      <c r="K29" s="38"/>
    </row>
    <row r="30" spans="1:11" ht="12.75">
      <c r="A30" s="35" t="s">
        <v>23</v>
      </c>
      <c r="B30" s="36" t="s">
        <v>14</v>
      </c>
      <c r="C30" s="36" t="s">
        <v>10</v>
      </c>
      <c r="D30" s="37">
        <f>$D$31</f>
        <v>182.3</v>
      </c>
      <c r="E30" s="37">
        <f>$E$31</f>
        <v>148.7</v>
      </c>
      <c r="F30" s="37">
        <f>F31</f>
        <v>33.60000000000002</v>
      </c>
      <c r="G30" s="37">
        <f t="shared" si="1"/>
        <v>81.56884256719692</v>
      </c>
      <c r="H30" s="38"/>
      <c r="I30" s="38"/>
      <c r="J30" s="38"/>
      <c r="K30" s="38"/>
    </row>
    <row r="31" spans="1:11" ht="12.75">
      <c r="A31" s="39" t="s">
        <v>24</v>
      </c>
      <c r="B31" s="40" t="s">
        <v>14</v>
      </c>
      <c r="C31" s="40" t="s">
        <v>25</v>
      </c>
      <c r="D31" s="41">
        <v>182.3</v>
      </c>
      <c r="E31" s="41">
        <v>148.7</v>
      </c>
      <c r="F31" s="41">
        <f>D31-E31</f>
        <v>33.60000000000002</v>
      </c>
      <c r="G31" s="37">
        <f t="shared" si="1"/>
        <v>81.56884256719692</v>
      </c>
      <c r="H31" s="42"/>
      <c r="I31" s="42"/>
      <c r="J31" s="42"/>
      <c r="K31" s="42"/>
    </row>
    <row r="32" spans="1:11" ht="12.75">
      <c r="A32" s="39"/>
      <c r="B32" s="40"/>
      <c r="C32" s="40"/>
      <c r="D32" s="41"/>
      <c r="E32" s="41"/>
      <c r="F32" s="41"/>
      <c r="G32" s="41"/>
      <c r="H32" s="38"/>
      <c r="I32" s="38"/>
      <c r="J32" s="38"/>
      <c r="K32" s="38"/>
    </row>
    <row r="33" spans="1:11" ht="12.75">
      <c r="A33" s="35" t="s">
        <v>26</v>
      </c>
      <c r="B33" s="36" t="s">
        <v>16</v>
      </c>
      <c r="C33" s="36" t="s">
        <v>10</v>
      </c>
      <c r="D33" s="37">
        <f>D34+D35</f>
        <v>1799.31</v>
      </c>
      <c r="E33" s="37">
        <f>E34+E35</f>
        <v>1663.15</v>
      </c>
      <c r="F33" s="37">
        <f>E33-D33</f>
        <v>-136.15999999999985</v>
      </c>
      <c r="G33" s="37">
        <f t="shared" si="1"/>
        <v>92.4326547398725</v>
      </c>
      <c r="H33" s="38"/>
      <c r="I33" s="38"/>
      <c r="J33" s="38"/>
      <c r="K33" s="38"/>
    </row>
    <row r="34" spans="1:11" ht="12.75">
      <c r="A34" s="39" t="s">
        <v>27</v>
      </c>
      <c r="B34" s="40" t="s">
        <v>16</v>
      </c>
      <c r="C34" s="40" t="s">
        <v>28</v>
      </c>
      <c r="D34" s="41">
        <v>1742.31</v>
      </c>
      <c r="E34" s="41">
        <v>1621.15</v>
      </c>
      <c r="F34" s="41">
        <f>E34-D34</f>
        <v>-121.15999999999985</v>
      </c>
      <c r="G34" s="37">
        <f t="shared" si="1"/>
        <v>93.04601362558903</v>
      </c>
      <c r="H34" s="38"/>
      <c r="I34" s="38"/>
      <c r="J34" s="38"/>
      <c r="K34" s="38"/>
    </row>
    <row r="35" spans="1:11" ht="12.75">
      <c r="A35" s="39" t="s">
        <v>29</v>
      </c>
      <c r="B35" s="40" t="s">
        <v>16</v>
      </c>
      <c r="C35" s="43">
        <v>12</v>
      </c>
      <c r="D35" s="41">
        <v>57</v>
      </c>
      <c r="E35" s="44">
        <v>42</v>
      </c>
      <c r="F35" s="41">
        <f>E35-D35</f>
        <v>-15</v>
      </c>
      <c r="G35" s="37">
        <f t="shared" si="1"/>
        <v>73.68421052631578</v>
      </c>
      <c r="H35" s="42"/>
      <c r="I35" s="42"/>
      <c r="J35" s="42"/>
      <c r="K35" s="42"/>
    </row>
    <row r="36" spans="1:11" ht="36.75" customHeight="1">
      <c r="A36" s="39"/>
      <c r="B36" s="40"/>
      <c r="C36" s="43"/>
      <c r="D36" s="41"/>
      <c r="E36" s="41"/>
      <c r="F36" s="41"/>
      <c r="G36" s="41"/>
      <c r="H36" s="38"/>
      <c r="I36" s="38"/>
      <c r="J36" s="38"/>
      <c r="K36" s="38"/>
    </row>
    <row r="37" spans="1:11" ht="12.75">
      <c r="A37" s="35" t="s">
        <v>30</v>
      </c>
      <c r="B37" s="36" t="s">
        <v>31</v>
      </c>
      <c r="C37" s="36" t="s">
        <v>10</v>
      </c>
      <c r="D37" s="37">
        <f>D38+D39</f>
        <v>942.66</v>
      </c>
      <c r="E37" s="37">
        <f>E38+E39</f>
        <v>839.3600000000001</v>
      </c>
      <c r="F37" s="37">
        <f>E37-D37</f>
        <v>-103.29999999999984</v>
      </c>
      <c r="G37" s="37">
        <f t="shared" si="1"/>
        <v>89.04164810217895</v>
      </c>
      <c r="H37" s="38"/>
      <c r="I37" s="38"/>
      <c r="J37" s="38"/>
      <c r="K37" s="38"/>
    </row>
    <row r="38" spans="1:11" ht="12.75">
      <c r="A38" s="39" t="s">
        <v>32</v>
      </c>
      <c r="B38" s="40" t="s">
        <v>31</v>
      </c>
      <c r="C38" s="40" t="s">
        <v>14</v>
      </c>
      <c r="D38" s="41">
        <v>372.5</v>
      </c>
      <c r="E38" s="41">
        <v>318.04</v>
      </c>
      <c r="F38" s="41">
        <f>E38-D38</f>
        <v>-54.45999999999998</v>
      </c>
      <c r="G38" s="37">
        <f t="shared" si="1"/>
        <v>85.37986577181209</v>
      </c>
      <c r="H38" s="38"/>
      <c r="I38" s="38"/>
      <c r="J38" s="38"/>
      <c r="K38" s="38"/>
    </row>
    <row r="39" spans="1:11" ht="12.75">
      <c r="A39" s="39" t="s">
        <v>33</v>
      </c>
      <c r="B39" s="40" t="s">
        <v>31</v>
      </c>
      <c r="C39" s="40" t="s">
        <v>25</v>
      </c>
      <c r="D39" s="41">
        <v>570.16</v>
      </c>
      <c r="E39" s="41">
        <v>521.32</v>
      </c>
      <c r="F39" s="41">
        <f>E39-D39</f>
        <v>-48.83999999999992</v>
      </c>
      <c r="G39" s="37">
        <f t="shared" si="1"/>
        <v>91.43398344324402</v>
      </c>
      <c r="H39" s="42"/>
      <c r="I39" s="42"/>
      <c r="J39" s="42"/>
      <c r="K39" s="42"/>
    </row>
    <row r="40" spans="1:11" ht="12.75">
      <c r="A40" s="39"/>
      <c r="B40" s="40"/>
      <c r="C40" s="40"/>
      <c r="D40" s="41"/>
      <c r="E40" s="41"/>
      <c r="F40" s="41"/>
      <c r="G40" s="41"/>
      <c r="H40" s="38"/>
      <c r="I40" s="38"/>
      <c r="J40" s="38"/>
      <c r="K40" s="38"/>
    </row>
    <row r="41" spans="1:11" ht="12.75">
      <c r="A41" s="35" t="s">
        <v>34</v>
      </c>
      <c r="B41" s="36" t="s">
        <v>35</v>
      </c>
      <c r="C41" s="36" t="s">
        <v>10</v>
      </c>
      <c r="D41" s="37">
        <f>D42+D43</f>
        <v>108.63</v>
      </c>
      <c r="E41" s="37">
        <f>E42+E43</f>
        <v>108.63</v>
      </c>
      <c r="F41" s="41">
        <f>E41-D41</f>
        <v>0</v>
      </c>
      <c r="G41" s="41">
        <f t="shared" si="1"/>
        <v>100</v>
      </c>
      <c r="H41" s="38"/>
      <c r="I41" s="38"/>
      <c r="J41" s="38"/>
      <c r="K41" s="38"/>
    </row>
    <row r="42" spans="1:11" ht="12.75">
      <c r="A42" s="39" t="s">
        <v>36</v>
      </c>
      <c r="B42" s="40" t="s">
        <v>35</v>
      </c>
      <c r="C42" s="40" t="s">
        <v>12</v>
      </c>
      <c r="D42" s="41">
        <v>58.63</v>
      </c>
      <c r="E42" s="41">
        <v>58.63</v>
      </c>
      <c r="F42" s="41">
        <f>E42-D42</f>
        <v>0</v>
      </c>
      <c r="G42" s="41">
        <f t="shared" si="1"/>
        <v>100</v>
      </c>
      <c r="H42" s="45"/>
      <c r="I42" s="45"/>
      <c r="J42" s="45"/>
      <c r="K42" s="45"/>
    </row>
    <row r="43" spans="1:11" ht="12.75">
      <c r="A43" s="39" t="s">
        <v>37</v>
      </c>
      <c r="B43" s="40" t="s">
        <v>35</v>
      </c>
      <c r="C43" s="40" t="s">
        <v>16</v>
      </c>
      <c r="D43" s="41">
        <v>50</v>
      </c>
      <c r="E43" s="41">
        <v>50</v>
      </c>
      <c r="F43" s="41">
        <f>E43-D43</f>
        <v>0</v>
      </c>
      <c r="G43" s="41">
        <f t="shared" si="1"/>
        <v>100</v>
      </c>
      <c r="H43" s="38"/>
      <c r="I43" s="38"/>
      <c r="J43" s="38"/>
      <c r="K43" s="38"/>
    </row>
    <row r="44" spans="1:11" ht="12.75">
      <c r="A44" s="39"/>
      <c r="B44" s="40"/>
      <c r="C44" s="40"/>
      <c r="D44" s="41"/>
      <c r="E44" s="41"/>
      <c r="F44" s="41"/>
      <c r="G44" s="41"/>
      <c r="H44" s="38"/>
      <c r="I44" s="38"/>
      <c r="J44" s="38"/>
      <c r="K44" s="38"/>
    </row>
    <row r="45" spans="1:11" ht="12.75">
      <c r="A45" s="35" t="s">
        <v>38</v>
      </c>
      <c r="B45" s="36" t="s">
        <v>21</v>
      </c>
      <c r="C45" s="36" t="s">
        <v>10</v>
      </c>
      <c r="D45" s="37">
        <v>150</v>
      </c>
      <c r="E45" s="37">
        <f>$E$46</f>
        <v>125.18</v>
      </c>
      <c r="F45" s="37">
        <f>F46</f>
        <v>-24.819999999999993</v>
      </c>
      <c r="G45" s="37">
        <f t="shared" si="1"/>
        <v>83.45333333333333</v>
      </c>
      <c r="H45" s="38"/>
      <c r="I45" s="38"/>
      <c r="J45" s="38"/>
      <c r="K45" s="38"/>
    </row>
    <row r="46" spans="1:11" ht="12.75">
      <c r="A46" s="46" t="s">
        <v>39</v>
      </c>
      <c r="B46" s="40" t="s">
        <v>21</v>
      </c>
      <c r="C46" s="40" t="s">
        <v>12</v>
      </c>
      <c r="D46" s="41">
        <v>150</v>
      </c>
      <c r="E46" s="41">
        <v>125.18</v>
      </c>
      <c r="F46" s="41">
        <f>E46-D46</f>
        <v>-24.819999999999993</v>
      </c>
      <c r="G46" s="37">
        <f t="shared" si="1"/>
        <v>83.45333333333333</v>
      </c>
      <c r="H46" s="38"/>
      <c r="I46" s="38"/>
      <c r="J46" s="38"/>
      <c r="K46" s="38"/>
    </row>
    <row r="47" spans="1:11" ht="12.75">
      <c r="A47" s="27"/>
      <c r="B47" s="47"/>
      <c r="C47" s="47"/>
      <c r="D47" s="48"/>
      <c r="E47" s="48"/>
      <c r="F47" s="48"/>
      <c r="G47" s="48"/>
      <c r="H47" s="38"/>
      <c r="I47" s="38"/>
      <c r="J47" s="38"/>
      <c r="K47" s="38"/>
    </row>
    <row r="48" spans="1:11" ht="12.75">
      <c r="A48" s="49" t="s">
        <v>40</v>
      </c>
      <c r="B48" s="36">
        <v>10</v>
      </c>
      <c r="C48" s="36" t="s">
        <v>10</v>
      </c>
      <c r="D48" s="37">
        <f>$D$49</f>
        <v>396.2</v>
      </c>
      <c r="E48" s="37">
        <f>E49</f>
        <v>362.99</v>
      </c>
      <c r="F48" s="37">
        <f>F49</f>
        <v>-33.20999999999998</v>
      </c>
      <c r="G48" s="37">
        <f t="shared" si="1"/>
        <v>91.6178697627461</v>
      </c>
      <c r="H48" s="38"/>
      <c r="I48" s="38"/>
      <c r="J48" s="38"/>
      <c r="K48" s="38"/>
    </row>
    <row r="49" spans="1:11" ht="44.25" customHeight="1">
      <c r="A49" s="46" t="s">
        <v>41</v>
      </c>
      <c r="B49" s="40" t="s">
        <v>42</v>
      </c>
      <c r="C49" s="40" t="s">
        <v>12</v>
      </c>
      <c r="D49" s="41">
        <v>396.2</v>
      </c>
      <c r="E49" s="41">
        <v>362.99</v>
      </c>
      <c r="F49" s="41">
        <f>E49-D49</f>
        <v>-33.20999999999998</v>
      </c>
      <c r="G49" s="37">
        <f t="shared" si="1"/>
        <v>91.6178697627461</v>
      </c>
      <c r="H49" s="50"/>
      <c r="I49" s="50"/>
      <c r="J49" s="50"/>
      <c r="K49" s="50"/>
    </row>
    <row r="50" spans="1:11" ht="68.25" customHeight="1">
      <c r="A50" s="46"/>
      <c r="B50" s="40"/>
      <c r="C50" s="40"/>
      <c r="D50" s="41"/>
      <c r="E50" s="41"/>
      <c r="F50" s="41"/>
      <c r="G50" s="41"/>
      <c r="H50" s="51"/>
      <c r="I50" s="51"/>
      <c r="J50" s="51"/>
      <c r="K50" s="51"/>
    </row>
    <row r="51" spans="1:7" ht="19.5" customHeight="1">
      <c r="A51" s="49" t="s">
        <v>43</v>
      </c>
      <c r="B51" s="36" t="s">
        <v>44</v>
      </c>
      <c r="C51" s="36" t="s">
        <v>10</v>
      </c>
      <c r="D51" s="37">
        <v>35.8</v>
      </c>
      <c r="E51" s="37">
        <v>35.8</v>
      </c>
      <c r="F51" s="37">
        <f>F52</f>
        <v>0</v>
      </c>
      <c r="G51" s="52">
        <f>G52</f>
        <v>100</v>
      </c>
    </row>
    <row r="52" spans="1:7" ht="12.75">
      <c r="A52" s="46" t="s">
        <v>45</v>
      </c>
      <c r="B52" s="40" t="s">
        <v>44</v>
      </c>
      <c r="C52" s="40" t="s">
        <v>25</v>
      </c>
      <c r="D52" s="41">
        <v>35.8</v>
      </c>
      <c r="E52" s="41">
        <v>35.8</v>
      </c>
      <c r="F52" s="41">
        <f>E52-D52</f>
        <v>0</v>
      </c>
      <c r="G52" s="53">
        <v>100</v>
      </c>
    </row>
    <row r="53" spans="1:7" ht="12.75">
      <c r="A53" s="46"/>
      <c r="B53" s="40"/>
      <c r="C53" s="40"/>
      <c r="D53" s="54"/>
      <c r="E53" s="54"/>
      <c r="F53" s="54"/>
      <c r="G53" s="54"/>
    </row>
    <row r="54" spans="1:7" ht="12.75">
      <c r="A54" s="55"/>
      <c r="B54" s="55"/>
      <c r="C54" s="55"/>
      <c r="D54" s="55"/>
      <c r="E54" s="55"/>
      <c r="F54" s="55"/>
      <c r="G54" s="55"/>
    </row>
    <row r="55" spans="1:7" ht="20.25" customHeight="1">
      <c r="A55" s="56"/>
      <c r="B55" s="56"/>
      <c r="D55" s="57"/>
      <c r="E55" s="57"/>
      <c r="F55" s="57"/>
      <c r="G55" s="57"/>
    </row>
    <row r="56" spans="1:7" ht="12.75">
      <c r="A56" s="1"/>
      <c r="D56" s="57"/>
      <c r="E56" s="57"/>
      <c r="F56" s="57"/>
      <c r="G56" s="57"/>
    </row>
  </sheetData>
  <sheetProtection selectLockedCells="1" selectUnlockedCells="1"/>
  <mergeCells count="10">
    <mergeCell ref="E2:G2"/>
    <mergeCell ref="A6:G8"/>
    <mergeCell ref="A10:A14"/>
    <mergeCell ref="B10:C10"/>
    <mergeCell ref="D10:D11"/>
    <mergeCell ref="B11:C11"/>
    <mergeCell ref="B12:B14"/>
    <mergeCell ref="C12:C14"/>
    <mergeCell ref="D12:D14"/>
    <mergeCell ref="A55:B55"/>
  </mergeCells>
  <printOptions/>
  <pageMargins left="0.7875" right="0.19652777777777777" top="0.7875" bottom="0.39375" header="0.5118055555555555" footer="0.5118055555555555"/>
  <pageSetup fitToWidth="0" fitToHeight="1" horizontalDpi="300" verticalDpi="300" orientation="portrait" paperSize="9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Gama</cp:lastModifiedBy>
  <cp:lastPrinted>2018-07-03T11:20:09Z</cp:lastPrinted>
  <dcterms:created xsi:type="dcterms:W3CDTF">2005-02-28T13:05:04Z</dcterms:created>
  <dcterms:modified xsi:type="dcterms:W3CDTF">2018-12-10T11:36:04Z</dcterms:modified>
  <cp:category/>
  <cp:version/>
  <cp:contentType/>
  <cp:contentStatus/>
</cp:coreProperties>
</file>