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<sst xmlns="http://schemas.openxmlformats.org/spreadsheetml/2006/main" count="68" uniqueCount="68">
  <si>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 xml:space="preserve">   </t>
  </si>
  <si>
    <t>Приложение №1 к Решению СНД МО "Келермесское сельское поселение" №4 от 31.10.2017г.</t>
  </si>
  <si>
    <t xml:space="preserve">Исполнение доходной части бюджета муниципального образования </t>
  </si>
  <si>
    <t xml:space="preserve"> «Келермесское сельское поселение» за  9 месяцев 2017 год.</t>
  </si>
  <si>
    <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</si>
  <si>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Наименование доходов</t>
  </si>
  <si>
    <t>Бюджетные назначения на 2017г.</t>
  </si>
  <si>
    <t>Исполнение бюджета за 9 месяцев 2017г.</t>
  </si>
  <si>
    <t>отклонения(+,-)</t>
  </si>
  <si>
    <t>% исполнения</t>
  </si>
  <si>
    <t>000 00000 00 000 000</t>
  </si>
  <si>
    <t>НАЛОГОВЫЕ И НЕНАЛОГОВЫЕ  ДОХОДЫ</t>
  </si>
  <si>
    <t xml:space="preserve">100 00000 00 000 000 </t>
  </si>
  <si>
    <t>Налоговые доходы</t>
  </si>
  <si>
    <t>101 00000 00 0000 000</t>
  </si>
  <si>
    <t>Налоги на прибыль, доходы</t>
  </si>
  <si>
    <t>101 02000 00 0000 110</t>
  </si>
  <si>
    <t>Налог на доходы физических лиц</t>
  </si>
  <si>
    <t>103 00000 00 0000 000</t>
  </si>
  <si>
    <t>Налоги на товары (работы,услуги), реализуемые на тнрритории Российской Федерации</t>
  </si>
  <si>
    <t>103 02230 01 0000 110</t>
  </si>
  <si>
    <t>Доходы от уплаты акцизов на дизельное топливо</t>
  </si>
  <si>
    <t>103 02240 01 0000 110</t>
  </si>
  <si>
    <t>Доходы от уплаты акцизов на моторные масла</t>
  </si>
  <si>
    <t>103 02250 01 0000 110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</si>
  <si>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</si>
  <si>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</si>
  <si>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</si>
  <si>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</si>
  <si>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</si>
  <si>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</si>
  <si>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</si>
  <si>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</si>
  <si>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</si>
  <si>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106 01030 10 0000 110 </t>
  </si>
  <si>
    <t>Налог на имущество физических лиц</t>
  </si>
  <si>
    <t>106 06003 10 0000 110</t>
  </si>
  <si>
    <t>Земельный налог</t>
  </si>
  <si>
    <t>108 00000 00 0000 000</t>
  </si>
  <si>
    <t>Государственная пошлина</t>
  </si>
  <si>
    <t>108 04020 01 1000 110</t>
  </si>
  <si>
    <t>Государственная пошлина за совершение натариальных действий должностными лицами органов местного самоуправления</t>
  </si>
  <si>
    <t>Неналоговые доходы</t>
  </si>
  <si>
    <t xml:space="preserve">111 00000 00 0000 000 </t>
  </si>
  <si>
    <t>Доходы от использования имущества, находящегося в государственной и  муниципальной собственности.</t>
  </si>
  <si>
    <t>111 05025 10 0000120</t>
  </si>
  <si>
    <t>Доходы, полученные в виде аренднойплаты, а также средства от продажи права на заключнгие договоров аренды земли, находящейся в собственности сельских поселений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</si>
  <si>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</si>
  <si>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</si>
  <si>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</si>
  <si>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</si>
  <si>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1 17 05050 10 0000 180</t>
  </si>
  <si>
    <t>Прочие неналоговые доходы бюджетов поселений</t>
  </si>
  <si>
    <t>2 00 00000 00 0000 000</t>
  </si>
  <si>
    <t>Безвозмездные поступления</t>
  </si>
  <si>
    <t>2 02 00000 00 0000 151</t>
  </si>
  <si>
    <t>Дотации бюджетам субъектов РФ и муниципальных образований</t>
  </si>
  <si>
    <t>2 02 01001 10 0000 151</t>
  </si>
  <si>
    <t>Дотации бюджетам поселений на выравнивание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</si>
  <si>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</si>
  <si>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</si>
  <si>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>2 02 03000 00 0000 151</t>
  </si>
  <si>
    <t>Субвенции бюджетам субъектов Российской Федерации и муниципальным образованиям</t>
  </si>
  <si>
    <t>2 02 03015 10 0000 151</t>
  </si>
  <si>
    <t>Субсидии бюджетам поселений на осуществление первичного воинского учета</t>
  </si>
  <si>
    <t>2 02 03024 10 0000 151</t>
  </si>
  <si>
    <t>Субвенции бюджетам поселений на выполнение передаваемых полномочий субъектов Российской федерации.</t>
  </si>
  <si>
    <t>ВСЕГО ДОХОДОВ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</si>
</sst>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0.00%"/>
  </numFmts>
  <fonts count="14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Border="1" applyAlignment="1">
      <alignment wrapText="1"/>
    </xf>
    <xf numFmtId="164" fontId="0" fillId="0" borderId="0" xfId="0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1" xfId="0" applyFont="1" applyBorder="1" applyAlignment="1">
      <alignment vertical="top" wrapText="1"/>
    </xf>
    <xf numFmtId="164" fontId="4" fillId="0" borderId="2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3" xfId="0" applyFont="1" applyBorder="1" applyAlignment="1">
      <alignment horizontal="center" vertical="top" wrapText="1"/>
    </xf>
    <xf numFmtId="164" fontId="6" fillId="0" borderId="4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6" fillId="0" borderId="5" xfId="0" applyFont="1" applyBorder="1" applyAlignment="1">
      <alignment vertical="top" wrapText="1"/>
    </xf>
    <xf numFmtId="164" fontId="8" fillId="0" borderId="6" xfId="0" applyFont="1" applyBorder="1" applyAlignment="1">
      <alignment horizontal="justify" vertical="top" wrapText="1"/>
    </xf>
    <xf numFmtId="165" fontId="6" fillId="0" borderId="4" xfId="0" applyNumberFormat="1" applyFont="1" applyBorder="1" applyAlignment="1">
      <alignment horizontal="center" vertical="top" wrapText="1"/>
    </xf>
    <xf numFmtId="164" fontId="9" fillId="0" borderId="0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top" wrapText="1"/>
    </xf>
    <xf numFmtId="164" fontId="8" fillId="0" borderId="3" xfId="0" applyFont="1" applyBorder="1" applyAlignment="1">
      <alignment horizontal="center" vertical="top" wrapText="1"/>
    </xf>
    <xf numFmtId="164" fontId="8" fillId="0" borderId="4" xfId="0" applyFont="1" applyBorder="1" applyAlignment="1">
      <alignment horizontal="center" vertical="top" wrapText="1"/>
    </xf>
    <xf numFmtId="164" fontId="10" fillId="0" borderId="0" xfId="0" applyFont="1" applyBorder="1" applyAlignment="1">
      <alignment horizontal="center" vertical="top" wrapText="1"/>
    </xf>
    <xf numFmtId="164" fontId="11" fillId="0" borderId="5" xfId="0" applyFont="1" applyBorder="1" applyAlignment="1">
      <alignment vertical="top" wrapText="1"/>
    </xf>
    <xf numFmtId="164" fontId="11" fillId="0" borderId="6" xfId="0" applyFont="1" applyBorder="1" applyAlignment="1">
      <alignment horizontal="justify" vertical="top" wrapText="1"/>
    </xf>
    <xf numFmtId="164" fontId="11" fillId="0" borderId="1" xfId="0" applyFont="1" applyBorder="1" applyAlignment="1">
      <alignment horizontal="center" vertical="top" wrapText="1"/>
    </xf>
    <xf numFmtId="164" fontId="11" fillId="0" borderId="3" xfId="0" applyFont="1" applyBorder="1" applyAlignment="1">
      <alignment horizontal="center" vertical="top" wrapText="1"/>
    </xf>
    <xf numFmtId="164" fontId="11" fillId="0" borderId="4" xfId="0" applyFont="1" applyBorder="1" applyAlignment="1">
      <alignment horizontal="center" vertical="top" wrapText="1"/>
    </xf>
    <xf numFmtId="164" fontId="6" fillId="0" borderId="6" xfId="0" applyFont="1" applyBorder="1" applyAlignment="1">
      <alignment horizontal="justify" vertical="top" wrapText="1"/>
    </xf>
    <xf numFmtId="164" fontId="12" fillId="0" borderId="6" xfId="0" applyFont="1" applyBorder="1" applyAlignment="1">
      <alignment horizontal="justify" vertical="top" wrapText="1"/>
    </xf>
    <xf numFmtId="166" fontId="11" fillId="0" borderId="6" xfId="0" applyNumberFormat="1" applyFont="1" applyBorder="1" applyAlignment="1">
      <alignment horizontal="justify" vertical="top" wrapText="1"/>
    </xf>
    <xf numFmtId="164" fontId="6" fillId="0" borderId="1" xfId="0" applyFont="1" applyBorder="1" applyAlignment="1">
      <alignment horizontal="justify" vertical="top" wrapText="1"/>
    </xf>
    <xf numFmtId="164" fontId="11" fillId="0" borderId="5" xfId="0" applyFont="1" applyBorder="1" applyAlignment="1">
      <alignment horizontal="justify" vertical="top" wrapText="1"/>
    </xf>
    <xf numFmtId="164" fontId="11" fillId="0" borderId="1" xfId="0" applyFont="1" applyBorder="1" applyAlignment="1">
      <alignment vertical="top" wrapText="1"/>
    </xf>
    <xf numFmtId="164" fontId="6" fillId="0" borderId="7" xfId="0" applyFont="1" applyBorder="1" applyAlignment="1">
      <alignment horizontal="justify" vertical="top" wrapText="1"/>
    </xf>
    <xf numFmtId="164" fontId="6" fillId="0" borderId="8" xfId="0" applyFont="1" applyBorder="1" applyAlignment="1">
      <alignment vertical="top" wrapText="1"/>
    </xf>
    <xf numFmtId="164" fontId="11" fillId="0" borderId="8" xfId="0" applyFont="1" applyBorder="1" applyAlignment="1">
      <alignment vertical="top" wrapText="1"/>
    </xf>
    <xf numFmtId="164" fontId="9" fillId="0" borderId="0" xfId="0" applyFont="1" applyBorder="1" applyAlignment="1">
      <alignment vertical="top" wrapText="1"/>
    </xf>
    <xf numFmtId="164" fontId="6" fillId="0" borderId="9" xfId="0" applyFont="1" applyBorder="1" applyAlignment="1">
      <alignment vertical="top" wrapText="1"/>
    </xf>
    <xf numFmtId="164" fontId="11" fillId="0" borderId="10" xfId="0" applyFont="1" applyBorder="1" applyAlignment="1">
      <alignment vertical="top" wrapText="1"/>
    </xf>
    <xf numFmtId="167" fontId="6" fillId="0" borderId="4" xfId="0" applyNumberFormat="1" applyFont="1" applyBorder="1" applyAlignment="1">
      <alignment horizontal="center" vertical="top" wrapText="1"/>
    </xf>
    <xf numFmtId="164" fontId="13" fillId="0" borderId="5" xfId="0" applyFont="1" applyBorder="1" applyAlignment="1">
      <alignment horizontal="justify" vertical="top" wrapText="1"/>
    </xf>
    <xf numFmtId="164" fontId="12" fillId="0" borderId="9" xfId="0" applyFont="1" applyBorder="1" applyAlignment="1">
      <alignment horizontal="justify" vertical="top" wrapText="1"/>
    </xf>
    <xf numFmtId="164" fontId="0" fillId="0" borderId="0" xfId="0" applyBorder="1" applyAlignment="1">
      <alignment/>
    </xf>
    <xf numFmtId="164" fontId="13" fillId="0" borderId="11" xfId="0" applyFont="1" applyBorder="1" applyAlignment="1">
      <alignment vertical="top" wrapText="1"/>
    </xf>
    <xf numFmtId="164" fontId="13" fillId="0" borderId="7" xfId="0" applyFont="1" applyBorder="1" applyAlignment="1">
      <alignment vertical="top" wrapText="1"/>
    </xf>
    <xf numFmtId="164" fontId="6" fillId="0" borderId="12" xfId="0" applyFont="1" applyBorder="1" applyAlignment="1">
      <alignment horizontal="center" vertical="top" wrapText="1"/>
    </xf>
    <xf numFmtId="164" fontId="13" fillId="0" borderId="13" xfId="0" applyFont="1" applyBorder="1" applyAlignment="1">
      <alignment vertical="top" wrapText="1"/>
    </xf>
    <xf numFmtId="164" fontId="6" fillId="0" borderId="1" xfId="0" applyFont="1" applyBorder="1" applyAlignment="1">
      <alignment vertical="top" wrapText="1"/>
    </xf>
    <xf numFmtId="164" fontId="6" fillId="0" borderId="14" xfId="0" applyFont="1" applyBorder="1" applyAlignment="1">
      <alignment horizontal="center" vertical="top" wrapText="1"/>
    </xf>
    <xf numFmtId="164" fontId="6" fillId="0" borderId="15" xfId="0" applyFont="1" applyBorder="1" applyAlignment="1">
      <alignment horizontal="center" vertical="top" wrapText="1"/>
    </xf>
    <xf numFmtId="165" fontId="6" fillId="0" borderId="15" xfId="0" applyNumberFormat="1" applyFont="1" applyBorder="1" applyAlignment="1">
      <alignment horizontal="center" vertical="top" wrapText="1"/>
    </xf>
    <xf numFmtId="164" fontId="6" fillId="0" borderId="16" xfId="0" applyFont="1" applyBorder="1" applyAlignment="1">
      <alignment horizontal="center" vertical="top" wrapText="1"/>
    </xf>
    <xf numFmtId="164" fontId="6" fillId="0" borderId="17" xfId="0" applyFont="1" applyBorder="1" applyAlignment="1">
      <alignment horizontal="center" vertical="top" wrapText="1"/>
    </xf>
    <xf numFmtId="165" fontId="6" fillId="0" borderId="18" xfId="0" applyNumberFormat="1" applyFont="1" applyBorder="1" applyAlignment="1">
      <alignment horizontal="center" vertical="top" wrapText="1"/>
    </xf>
    <xf numFmtId="164" fontId="6" fillId="0" borderId="11" xfId="0" applyFont="1" applyBorder="1" applyAlignment="1">
      <alignment vertical="top" wrapText="1"/>
    </xf>
    <xf numFmtId="164" fontId="6" fillId="0" borderId="11" xfId="0" applyFont="1" applyBorder="1" applyAlignment="1">
      <alignment horizontal="center" vertical="top" wrapText="1"/>
    </xf>
    <xf numFmtId="164" fontId="6" fillId="0" borderId="5" xfId="0" applyFont="1" applyBorder="1" applyAlignment="1">
      <alignment horizontal="center" vertical="top" wrapText="1"/>
    </xf>
    <xf numFmtId="164" fontId="6" fillId="0" borderId="18" xfId="0" applyFont="1" applyBorder="1" applyAlignment="1">
      <alignment horizontal="center" vertical="top" wrapText="1"/>
    </xf>
    <xf numFmtId="165" fontId="6" fillId="0" borderId="19" xfId="0" applyNumberFormat="1" applyFont="1" applyBorder="1" applyAlignment="1">
      <alignment horizontal="center" vertical="top" wrapText="1"/>
    </xf>
    <xf numFmtId="164" fontId="11" fillId="0" borderId="8" xfId="0" applyFont="1" applyBorder="1" applyAlignment="1">
      <alignment horizontal="center" vertical="top" wrapText="1"/>
    </xf>
    <xf numFmtId="164" fontId="11" fillId="0" borderId="5" xfId="0" applyFont="1" applyBorder="1" applyAlignment="1">
      <alignment horizontal="center" vertical="top" wrapText="1"/>
    </xf>
    <xf numFmtId="164" fontId="11" fillId="0" borderId="10" xfId="0" applyFont="1" applyBorder="1" applyAlignment="1">
      <alignment horizontal="center" vertical="top" wrapText="1"/>
    </xf>
    <xf numFmtId="165" fontId="11" fillId="0" borderId="4" xfId="0" applyNumberFormat="1" applyFont="1" applyBorder="1" applyAlignment="1">
      <alignment horizontal="center" vertical="top" wrapText="1"/>
    </xf>
    <xf numFmtId="164" fontId="6" fillId="0" borderId="10" xfId="0" applyFont="1" applyBorder="1" applyAlignment="1">
      <alignment vertical="top" wrapText="1"/>
    </xf>
    <xf numFmtId="164" fontId="6" fillId="0" borderId="10" xfId="0" applyFont="1" applyBorder="1" applyAlignment="1">
      <alignment horizontal="center" vertical="top" wrapText="1"/>
    </xf>
    <xf numFmtId="164" fontId="11" fillId="0" borderId="9" xfId="0" applyFont="1" applyBorder="1" applyAlignment="1">
      <alignment vertical="top" wrapText="1"/>
    </xf>
    <xf numFmtId="164" fontId="11" fillId="0" borderId="9" xfId="0" applyFont="1" applyBorder="1" applyAlignment="1">
      <alignment horizontal="center" vertical="top" wrapText="1"/>
    </xf>
    <xf numFmtId="164" fontId="11" fillId="0" borderId="1" xfId="0" applyFont="1" applyBorder="1" applyAlignment="1">
      <alignment horizontal="justify" vertical="top" wrapText="1"/>
    </xf>
    <xf numFmtId="164" fontId="11" fillId="0" borderId="14" xfId="0" applyFont="1" applyBorder="1" applyAlignment="1">
      <alignment horizontal="center" vertical="top" wrapText="1"/>
    </xf>
    <xf numFmtId="164" fontId="11" fillId="0" borderId="15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4" fontId="11" fillId="0" borderId="16" xfId="0" applyFont="1" applyBorder="1" applyAlignment="1">
      <alignment horizontal="center" vertical="top" wrapText="1"/>
    </xf>
    <xf numFmtId="164" fontId="11" fillId="0" borderId="17" xfId="0" applyFont="1" applyBorder="1" applyAlignment="1">
      <alignment horizontal="center" vertical="top" wrapText="1"/>
    </xf>
    <xf numFmtId="164" fontId="4" fillId="0" borderId="5" xfId="0" applyFont="1" applyBorder="1" applyAlignment="1">
      <alignment vertical="top" wrapText="1"/>
    </xf>
    <xf numFmtId="164" fontId="6" fillId="0" borderId="6" xfId="0" applyFont="1" applyBorder="1" applyAlignment="1">
      <alignment horizontal="center" vertical="top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8">
      <selection activeCell="E13" sqref="E13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6" width="14.25390625" style="0" customWidth="1"/>
    <col min="7" max="7" width="19.875" style="0" customWidth="1"/>
    <col min="8" max="8" width="16.75390625" style="0" customWidth="1"/>
  </cols>
  <sheetData>
    <row r="1" spans="2:6" ht="12.75" customHeight="1">
      <c r="B1" s="1" t="s">
        <v>0</v>
      </c>
      <c r="C1" s="1"/>
      <c r="D1" s="2" t="s">
        <v>1</v>
      </c>
      <c r="E1" s="2"/>
      <c r="F1" s="2"/>
    </row>
    <row r="2" spans="2:6" ht="12.75" customHeight="1">
      <c r="B2" s="1"/>
      <c r="C2" s="1"/>
      <c r="D2" s="2"/>
      <c r="E2" s="2"/>
      <c r="F2" s="2"/>
    </row>
    <row r="3" spans="2:6" ht="12.75" customHeight="1">
      <c r="B3" s="1"/>
      <c r="C3" s="1"/>
      <c r="D3" s="2"/>
      <c r="E3" s="2"/>
      <c r="F3" s="2"/>
    </row>
    <row r="4" spans="2:6" ht="12.75" customHeight="1">
      <c r="B4" s="1"/>
      <c r="C4" s="1"/>
      <c r="D4" s="2"/>
      <c r="E4" s="2"/>
      <c r="F4" s="2"/>
    </row>
    <row r="5" spans="2:6" ht="12.75" customHeight="1">
      <c r="B5" s="1"/>
      <c r="C5" s="1"/>
      <c r="D5" s="2"/>
      <c r="E5" s="2"/>
      <c r="F5" s="2"/>
    </row>
    <row r="6" spans="2:6" ht="12.75" customHeight="1">
      <c r="B6" s="1"/>
      <c r="C6" s="1"/>
      <c r="D6" s="3"/>
      <c r="E6" s="3"/>
      <c r="F6" s="3"/>
    </row>
    <row r="7" spans="2:6" ht="12.75" customHeight="1">
      <c r="B7" s="1"/>
      <c r="C7" s="1"/>
      <c r="D7" s="3"/>
      <c r="E7" s="3"/>
      <c r="F7" s="3"/>
    </row>
    <row r="8" spans="2:6" ht="12.75" customHeight="1">
      <c r="B8" s="1"/>
      <c r="C8" s="1"/>
      <c r="D8" s="3"/>
      <c r="E8" s="3"/>
      <c r="F8" s="3"/>
    </row>
    <row r="9" spans="1:6" ht="12.75">
      <c r="A9" s="4"/>
      <c r="B9" s="5" t="s">
        <v>2</v>
      </c>
      <c r="C9" s="5"/>
      <c r="D9" s="5"/>
      <c r="E9" s="5"/>
      <c r="F9" s="5"/>
    </row>
    <row r="10" spans="1:6" ht="12.75">
      <c r="A10" s="4"/>
      <c r="B10" s="5" t="s">
        <v>3</v>
      </c>
      <c r="C10" s="5"/>
      <c r="D10" s="5"/>
      <c r="E10" s="5"/>
      <c r="F10" s="5"/>
    </row>
    <row r="11" spans="1:6" ht="12.75">
      <c r="A11" s="4"/>
      <c r="B11" s="4"/>
      <c r="C11" s="4"/>
      <c r="D11" s="4"/>
      <c r="E11" s="4"/>
      <c r="F11" s="4"/>
    </row>
    <row r="12" spans="1:7" ht="49.5" customHeight="1">
      <c r="A12" s="6" t="s">
        <v>4</v>
      </c>
      <c r="B12" s="7" t="s">
        <v>5</v>
      </c>
      <c r="C12" s="8" t="s">
        <v>6</v>
      </c>
      <c r="D12" s="9" t="s">
        <v>7</v>
      </c>
      <c r="E12" s="10" t="s">
        <v>8</v>
      </c>
      <c r="F12" s="10" t="s">
        <v>9</v>
      </c>
      <c r="G12" s="11"/>
    </row>
    <row r="13" spans="1:7" ht="33" customHeight="1">
      <c r="A13" s="12" t="s">
        <v>10</v>
      </c>
      <c r="B13" s="13" t="s">
        <v>11</v>
      </c>
      <c r="C13" s="8">
        <f>C14+C29</f>
        <v>4474.1</v>
      </c>
      <c r="D13" s="9">
        <f>D14+D29</f>
        <v>2882.4000000000005</v>
      </c>
      <c r="E13" s="10">
        <f>D13-C13</f>
        <v>-1591.6999999999998</v>
      </c>
      <c r="F13" s="14">
        <f>D13/C13*100</f>
        <v>64.42412999262423</v>
      </c>
      <c r="G13" s="15"/>
    </row>
    <row r="14" spans="1:7" ht="19.5" customHeight="1">
      <c r="A14" s="12" t="s">
        <v>12</v>
      </c>
      <c r="B14" s="13" t="s">
        <v>13</v>
      </c>
      <c r="C14" s="8">
        <f>C15+C17+C22+C24+C27</f>
        <v>3900.1</v>
      </c>
      <c r="D14" s="9">
        <f>D15+D17+D22+D24</f>
        <v>2315.6000000000004</v>
      </c>
      <c r="E14" s="10">
        <f>D14-C14</f>
        <v>-1584.4999999999995</v>
      </c>
      <c r="F14" s="14">
        <f aca="true" t="shared" si="0" ref="F14:F35">D14/C14*100</f>
        <v>59.3728365939335</v>
      </c>
      <c r="G14" s="15"/>
    </row>
    <row r="15" spans="1:7" ht="18.75" customHeight="1">
      <c r="A15" s="12" t="s">
        <v>14</v>
      </c>
      <c r="B15" s="13" t="s">
        <v>15</v>
      </c>
      <c r="C15" s="16">
        <f>C16</f>
        <v>500.3</v>
      </c>
      <c r="D15" s="17">
        <f>D16</f>
        <v>454.6</v>
      </c>
      <c r="E15" s="18">
        <f>D15-C15</f>
        <v>-45.69999999999999</v>
      </c>
      <c r="F15" s="14">
        <f t="shared" si="0"/>
        <v>90.86548071157306</v>
      </c>
      <c r="G15" s="19"/>
    </row>
    <row r="16" spans="1:7" ht="19.5" customHeight="1">
      <c r="A16" s="20" t="s">
        <v>16</v>
      </c>
      <c r="B16" s="21" t="s">
        <v>17</v>
      </c>
      <c r="C16" s="22">
        <v>500.3</v>
      </c>
      <c r="D16" s="23">
        <v>454.6</v>
      </c>
      <c r="E16" s="24">
        <f>D16-C16</f>
        <v>-45.69999999999999</v>
      </c>
      <c r="F16" s="14">
        <f t="shared" si="0"/>
        <v>90.86548071157306</v>
      </c>
      <c r="G16" s="11"/>
    </row>
    <row r="17" spans="1:7" ht="45.75" customHeight="1">
      <c r="A17" s="20" t="s">
        <v>18</v>
      </c>
      <c r="B17" s="25" t="s">
        <v>19</v>
      </c>
      <c r="C17" s="16">
        <f>C18+C19+C20+C21</f>
        <v>1292.8</v>
      </c>
      <c r="D17" s="17">
        <f>D18+D19+D20+D21</f>
        <v>1060.7</v>
      </c>
      <c r="E17" s="18">
        <f>E18+E19+E20+E21</f>
        <v>-232.09999999999997</v>
      </c>
      <c r="F17" s="14">
        <f t="shared" si="0"/>
        <v>82.04672029702971</v>
      </c>
      <c r="G17" s="11"/>
    </row>
    <row r="18" spans="1:7" ht="19.5" customHeight="1">
      <c r="A18" s="20" t="s">
        <v>20</v>
      </c>
      <c r="B18" s="21" t="s">
        <v>21</v>
      </c>
      <c r="C18" s="22">
        <v>511.2</v>
      </c>
      <c r="D18" s="23">
        <v>428.9</v>
      </c>
      <c r="E18" s="24">
        <f>D18-C18</f>
        <v>-82.30000000000001</v>
      </c>
      <c r="F18" s="14">
        <f t="shared" si="0"/>
        <v>83.90062597809076</v>
      </c>
      <c r="G18" s="11"/>
    </row>
    <row r="19" spans="1:7" ht="35.25" customHeight="1">
      <c r="A19" s="20" t="s">
        <v>22</v>
      </c>
      <c r="B19" s="21" t="s">
        <v>23</v>
      </c>
      <c r="C19" s="22">
        <v>7.8</v>
      </c>
      <c r="D19" s="23">
        <v>4.6</v>
      </c>
      <c r="E19" s="24">
        <f>D19-C19</f>
        <v>-3.2</v>
      </c>
      <c r="F19" s="14">
        <f t="shared" si="0"/>
        <v>58.97435897435898</v>
      </c>
      <c r="G19" s="11"/>
    </row>
    <row r="20" spans="1:7" ht="32.25" customHeight="1">
      <c r="A20" s="20" t="s">
        <v>24</v>
      </c>
      <c r="B20" s="21" t="s">
        <v>25</v>
      </c>
      <c r="C20" s="22">
        <v>967.8</v>
      </c>
      <c r="D20" s="23">
        <v>716</v>
      </c>
      <c r="E20" s="24">
        <f>D20-C20</f>
        <v>-251.79999999999995</v>
      </c>
      <c r="F20" s="14">
        <f t="shared" si="0"/>
        <v>73.98222773300269</v>
      </c>
      <c r="G20" s="11"/>
    </row>
    <row r="21" spans="1:7" ht="35.25" customHeight="1">
      <c r="A21" s="20" t="s">
        <v>26</v>
      </c>
      <c r="B21" s="21" t="s">
        <v>27</v>
      </c>
      <c r="C21" s="22">
        <v>-194</v>
      </c>
      <c r="D21" s="23">
        <v>-88.8</v>
      </c>
      <c r="E21" s="24">
        <f>D21-C21</f>
        <v>105.2</v>
      </c>
      <c r="F21" s="14">
        <f t="shared" si="0"/>
        <v>45.77319587628866</v>
      </c>
      <c r="G21" s="11"/>
    </row>
    <row r="22" spans="1:7" ht="18.75" customHeight="1">
      <c r="A22" s="12" t="s">
        <v>28</v>
      </c>
      <c r="B22" s="13" t="s">
        <v>29</v>
      </c>
      <c r="C22" s="16">
        <f>C23</f>
        <v>210.4</v>
      </c>
      <c r="D22" s="17">
        <f>D23</f>
        <v>168.6</v>
      </c>
      <c r="E22" s="18">
        <f>E23</f>
        <v>-41.80000000000001</v>
      </c>
      <c r="F22" s="14">
        <f t="shared" si="0"/>
        <v>80.13307984790873</v>
      </c>
      <c r="G22" s="15"/>
    </row>
    <row r="23" spans="1:7" ht="19.5" customHeight="1">
      <c r="A23" s="20" t="s">
        <v>30</v>
      </c>
      <c r="B23" s="26" t="s">
        <v>31</v>
      </c>
      <c r="C23" s="22">
        <v>210.4</v>
      </c>
      <c r="D23" s="23">
        <v>168.6</v>
      </c>
      <c r="E23" s="24">
        <f>D23-C23</f>
        <v>-41.80000000000001</v>
      </c>
      <c r="F23" s="14">
        <f t="shared" si="0"/>
        <v>80.13307984790873</v>
      </c>
      <c r="G23" s="11"/>
    </row>
    <row r="24" spans="1:7" ht="16.5" customHeight="1">
      <c r="A24" s="12" t="s">
        <v>32</v>
      </c>
      <c r="B24" s="13" t="s">
        <v>33</v>
      </c>
      <c r="C24" s="16">
        <f>C25+C26</f>
        <v>1895.6</v>
      </c>
      <c r="D24" s="17">
        <f>D25+D26</f>
        <v>631.7</v>
      </c>
      <c r="E24" s="18">
        <f>E25+E26</f>
        <v>-1263.9</v>
      </c>
      <c r="F24" s="14">
        <f t="shared" si="0"/>
        <v>33.32454104241401</v>
      </c>
      <c r="G24" s="15"/>
    </row>
    <row r="25" spans="1:7" ht="16.5" customHeight="1">
      <c r="A25" s="20" t="s">
        <v>34</v>
      </c>
      <c r="B25" s="27" t="s">
        <v>35</v>
      </c>
      <c r="C25" s="22">
        <v>135.6</v>
      </c>
      <c r="D25" s="23">
        <v>16.1</v>
      </c>
      <c r="E25" s="24">
        <f>D25-C25</f>
        <v>-119.5</v>
      </c>
      <c r="F25" s="14">
        <f t="shared" si="0"/>
        <v>11.873156342182892</v>
      </c>
      <c r="G25" s="15"/>
    </row>
    <row r="26" spans="1:7" ht="16.5" customHeight="1">
      <c r="A26" s="20" t="s">
        <v>36</v>
      </c>
      <c r="B26" s="21" t="s">
        <v>37</v>
      </c>
      <c r="C26" s="22">
        <v>1760</v>
      </c>
      <c r="D26" s="23">
        <v>615.6</v>
      </c>
      <c r="E26" s="24">
        <f>D26-C26</f>
        <v>-1144.4</v>
      </c>
      <c r="F26" s="14">
        <f t="shared" si="0"/>
        <v>34.97727272727273</v>
      </c>
      <c r="G26" s="11"/>
    </row>
    <row r="27" spans="1:7" ht="16.5" customHeight="1">
      <c r="A27" s="12" t="s">
        <v>38</v>
      </c>
      <c r="B27" s="28" t="s">
        <v>39</v>
      </c>
      <c r="C27" s="8">
        <f>C28</f>
        <v>1</v>
      </c>
      <c r="D27" s="9">
        <f>D28</f>
        <v>0</v>
      </c>
      <c r="E27" s="10">
        <f>E28</f>
        <v>-1</v>
      </c>
      <c r="F27" s="14">
        <f t="shared" si="0"/>
        <v>0</v>
      </c>
      <c r="G27" s="11"/>
    </row>
    <row r="28" spans="1:7" ht="63.75" customHeight="1">
      <c r="A28" s="20" t="s">
        <v>40</v>
      </c>
      <c r="B28" s="29" t="s">
        <v>41</v>
      </c>
      <c r="C28" s="22">
        <v>1</v>
      </c>
      <c r="D28" s="23">
        <v>0</v>
      </c>
      <c r="E28" s="24">
        <f>D28-C28</f>
        <v>-1</v>
      </c>
      <c r="F28" s="14">
        <f t="shared" si="0"/>
        <v>0</v>
      </c>
      <c r="G28" s="15"/>
    </row>
    <row r="29" spans="1:7" ht="30" customHeight="1">
      <c r="A29" s="30"/>
      <c r="B29" s="31" t="s">
        <v>42</v>
      </c>
      <c r="C29" s="8">
        <f>C31+C32+C33+C34</f>
        <v>574</v>
      </c>
      <c r="D29" s="9">
        <f>D30+D33+D34</f>
        <v>566.8000000000001</v>
      </c>
      <c r="E29" s="10">
        <f>D29-C29</f>
        <v>-7.199999999999932</v>
      </c>
      <c r="F29" s="14">
        <f t="shared" si="0"/>
        <v>98.74564459930315</v>
      </c>
      <c r="G29" s="11"/>
    </row>
    <row r="30" spans="1:7" ht="49.5" customHeight="1">
      <c r="A30" s="32" t="s">
        <v>43</v>
      </c>
      <c r="B30" s="33" t="s">
        <v>44</v>
      </c>
      <c r="C30" s="8">
        <f>C31+C32</f>
        <v>573</v>
      </c>
      <c r="D30" s="9">
        <f>D31+D32</f>
        <v>545.2</v>
      </c>
      <c r="E30" s="10">
        <f>E32</f>
        <v>-27.5</v>
      </c>
      <c r="F30" s="14">
        <f t="shared" si="0"/>
        <v>95.14834205933683</v>
      </c>
      <c r="G30" s="34"/>
    </row>
    <row r="31" spans="1:7" ht="53.25" customHeight="1">
      <c r="A31" s="35" t="s">
        <v>45</v>
      </c>
      <c r="B31" s="36" t="s">
        <v>46</v>
      </c>
      <c r="C31" s="8">
        <v>456</v>
      </c>
      <c r="D31" s="9">
        <v>455.7</v>
      </c>
      <c r="E31" s="10">
        <f>D31-C31</f>
        <v>-0.30000000000001137</v>
      </c>
      <c r="F31" s="37">
        <f>D31/C31</f>
        <v>0.9993421052631579</v>
      </c>
      <c r="G31" s="34"/>
    </row>
    <row r="32" spans="1:8" ht="12.75">
      <c r="A32" s="38" t="s">
        <v>47</v>
      </c>
      <c r="B32" s="39" t="s">
        <v>48</v>
      </c>
      <c r="C32" s="8">
        <v>117</v>
      </c>
      <c r="D32" s="9">
        <v>89.5</v>
      </c>
      <c r="E32" s="10">
        <f>D32-C32</f>
        <v>-27.5</v>
      </c>
      <c r="F32" s="14">
        <f t="shared" si="0"/>
        <v>76.49572649572649</v>
      </c>
      <c r="G32" s="11"/>
      <c r="H32" s="40"/>
    </row>
    <row r="33" spans="1:7" ht="64.5" customHeight="1">
      <c r="A33" s="41" t="s">
        <v>49</v>
      </c>
      <c r="B33" s="42" t="s">
        <v>50</v>
      </c>
      <c r="C33" s="43">
        <v>1</v>
      </c>
      <c r="D33" s="9">
        <v>4.5</v>
      </c>
      <c r="E33" s="10">
        <f>D33-C33</f>
        <v>3.5</v>
      </c>
      <c r="F33" s="14">
        <f t="shared" si="0"/>
        <v>450</v>
      </c>
      <c r="G33" s="11"/>
    </row>
    <row r="34" spans="1:7" ht="64.5" customHeight="1">
      <c r="A34" s="44" t="s">
        <v>51</v>
      </c>
      <c r="B34" s="44" t="s">
        <v>52</v>
      </c>
      <c r="C34" s="43">
        <v>0</v>
      </c>
      <c r="D34" s="9">
        <v>17.1</v>
      </c>
      <c r="E34" s="10">
        <v>0</v>
      </c>
      <c r="F34" s="14">
        <v>0</v>
      </c>
      <c r="G34" s="11"/>
    </row>
    <row r="35" spans="1:7" ht="28.5" customHeight="1">
      <c r="A35" s="45" t="s">
        <v>53</v>
      </c>
      <c r="B35" s="8" t="s">
        <v>54</v>
      </c>
      <c r="C35" s="8">
        <f>C37+C40</f>
        <v>2293.0999999999995</v>
      </c>
      <c r="D35" s="46">
        <f>D37+D40</f>
        <v>2042.2999999999997</v>
      </c>
      <c r="E35" s="47">
        <f>C35-D35</f>
        <v>250.79999999999973</v>
      </c>
      <c r="F35" s="48">
        <f t="shared" si="0"/>
        <v>89.06284069600106</v>
      </c>
      <c r="G35" s="15"/>
    </row>
    <row r="36" spans="1:7" ht="9.75" customHeight="1">
      <c r="A36" s="45"/>
      <c r="B36" s="8"/>
      <c r="C36" s="8"/>
      <c r="D36" s="49"/>
      <c r="E36" s="50"/>
      <c r="F36" s="51"/>
      <c r="G36" s="15"/>
    </row>
    <row r="37" spans="1:7" ht="44.25" customHeight="1">
      <c r="A37" s="52" t="s">
        <v>55</v>
      </c>
      <c r="B37" s="53" t="s">
        <v>56</v>
      </c>
      <c r="C37" s="54">
        <f>C38+C39</f>
        <v>2101.3999999999996</v>
      </c>
      <c r="D37" s="49">
        <f>D38+D39</f>
        <v>1901.6999999999998</v>
      </c>
      <c r="E37" s="55">
        <f>D37-C37</f>
        <v>-199.69999999999982</v>
      </c>
      <c r="F37" s="56">
        <f>D37/C37*100</f>
        <v>90.49681164937662</v>
      </c>
      <c r="G37" s="15"/>
    </row>
    <row r="38" spans="1:7" ht="53.25" customHeight="1">
      <c r="A38" s="33" t="s">
        <v>57</v>
      </c>
      <c r="B38" s="57" t="s">
        <v>58</v>
      </c>
      <c r="C38" s="58">
        <v>798.8</v>
      </c>
      <c r="D38" s="23">
        <v>599.1</v>
      </c>
      <c r="E38" s="24">
        <f>C38-D38</f>
        <v>199.69999999999993</v>
      </c>
      <c r="F38" s="48">
        <f>D38/C38*100</f>
        <v>75.00000000000001</v>
      </c>
      <c r="G38" s="15"/>
    </row>
    <row r="39" spans="1:7" ht="53.25" customHeight="1">
      <c r="A39" s="36" t="s">
        <v>59</v>
      </c>
      <c r="B39" s="59" t="s">
        <v>60</v>
      </c>
      <c r="C39" s="58">
        <v>1302.6</v>
      </c>
      <c r="D39" s="23">
        <v>1302.6</v>
      </c>
      <c r="E39" s="24">
        <f>C39-D39</f>
        <v>0</v>
      </c>
      <c r="F39" s="60">
        <v>0</v>
      </c>
      <c r="G39" s="15"/>
    </row>
    <row r="40" spans="1:7" ht="33.75" customHeight="1">
      <c r="A40" s="61" t="s">
        <v>61</v>
      </c>
      <c r="B40" s="62" t="s">
        <v>62</v>
      </c>
      <c r="C40" s="54">
        <f>C41+C42</f>
        <v>191.7</v>
      </c>
      <c r="D40" s="9">
        <f>D41+D42</f>
        <v>140.6</v>
      </c>
      <c r="E40" s="10">
        <f>E41+E42</f>
        <v>51.099999999999994</v>
      </c>
      <c r="F40" s="14">
        <f>D40/C40*100</f>
        <v>73.34376630151279</v>
      </c>
      <c r="G40" s="15"/>
    </row>
    <row r="41" spans="1:7" ht="35.25" customHeight="1">
      <c r="A41" s="63" t="s">
        <v>63</v>
      </c>
      <c r="B41" s="64" t="s">
        <v>64</v>
      </c>
      <c r="C41" s="58">
        <v>152.9</v>
      </c>
      <c r="D41" s="23">
        <v>25.9</v>
      </c>
      <c r="E41" s="24">
        <f>C41-D41</f>
        <v>127</v>
      </c>
      <c r="F41" s="14">
        <f>D41/C41*100</f>
        <v>16.939175931981687</v>
      </c>
      <c r="G41" s="15"/>
    </row>
    <row r="42" spans="1:7" ht="24.75" customHeight="1">
      <c r="A42" s="30" t="s">
        <v>65</v>
      </c>
      <c r="B42" s="65" t="s">
        <v>66</v>
      </c>
      <c r="C42" s="57">
        <v>38.8</v>
      </c>
      <c r="D42" s="66">
        <v>114.7</v>
      </c>
      <c r="E42" s="67">
        <f>C42-D42</f>
        <v>-75.9</v>
      </c>
      <c r="F42" s="48">
        <f>D42/C42*100</f>
        <v>295.61855670103097</v>
      </c>
      <c r="G42" s="68"/>
    </row>
    <row r="43" spans="1:7" ht="18" customHeight="1">
      <c r="A43" s="30"/>
      <c r="B43" s="65"/>
      <c r="C43" s="57"/>
      <c r="D43" s="69"/>
      <c r="E43" s="70"/>
      <c r="F43" s="51"/>
      <c r="G43" s="68"/>
    </row>
    <row r="44" spans="1:7" ht="12.75">
      <c r="A44" s="71"/>
      <c r="B44" s="72" t="s">
        <v>67</v>
      </c>
      <c r="C44" s="9">
        <f>C35+C13</f>
        <v>6767.2</v>
      </c>
      <c r="D44" s="10">
        <f>D35+D13</f>
        <v>4924.700000000001</v>
      </c>
      <c r="E44" s="10">
        <f>D44-C44</f>
        <v>-1842.499999999999</v>
      </c>
      <c r="F44" s="51">
        <f>D44/C44*100</f>
        <v>72.77308192457738</v>
      </c>
      <c r="G44" s="15"/>
    </row>
    <row r="45" spans="1:6" ht="12.75">
      <c r="A45" s="73"/>
      <c r="B45" s="4"/>
      <c r="C45" s="4"/>
      <c r="D45" s="4"/>
      <c r="E45" s="4"/>
      <c r="F45" s="4"/>
    </row>
    <row r="46" spans="1:6" ht="12.75">
      <c r="A46" s="73"/>
      <c r="B46" s="4"/>
      <c r="C46" s="4"/>
      <c r="D46" s="4"/>
      <c r="E46" s="4"/>
      <c r="F46" s="4"/>
    </row>
    <row r="47" spans="1:6" ht="12.75">
      <c r="A47" s="74"/>
      <c r="B47" s="74"/>
      <c r="C47" s="74"/>
      <c r="D47" s="75"/>
      <c r="E47" s="75"/>
      <c r="F47" s="75"/>
    </row>
    <row r="48" spans="1:6" ht="12.75">
      <c r="A48" s="73"/>
      <c r="B48" s="4"/>
      <c r="C48" s="4"/>
      <c r="D48" s="4"/>
      <c r="E48" s="4"/>
      <c r="F48" s="4"/>
    </row>
  </sheetData>
  <sheetProtection selectLockedCells="1" selectUnlockedCells="1"/>
  <mergeCells count="9">
    <mergeCell ref="B1:C8"/>
    <mergeCell ref="D1:F5"/>
    <mergeCell ref="A35:A36"/>
    <mergeCell ref="B35:B36"/>
    <mergeCell ref="C35:C36"/>
    <mergeCell ref="A42:A43"/>
    <mergeCell ref="B42:B43"/>
    <mergeCell ref="C42:C43"/>
    <mergeCell ref="A47:C47"/>
  </mergeCells>
  <printOptions/>
  <pageMargins left="0.75" right="0.2" top="0.2" bottom="0.22986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*</cp:lastModifiedBy>
  <cp:lastPrinted>2016-07-18T08:24:37Z</cp:lastPrinted>
  <dcterms:created xsi:type="dcterms:W3CDTF">2010-08-12T06:23:17Z</dcterms:created>
  <dcterms:modified xsi:type="dcterms:W3CDTF">2017-10-23T11:01:58Z</dcterms:modified>
  <cp:category/>
  <cp:version/>
  <cp:contentType/>
  <cp:contentStatus/>
</cp:coreProperties>
</file>