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25" windowWidth="15480" windowHeight="11445" activeTab="0"/>
  </bookViews>
  <sheets>
    <sheet name="Sheet1" sheetId="1" r:id="rId1"/>
  </sheets>
  <definedNames>
    <definedName name="_xlnm.Print_Area" localSheetId="0">'Sheet1'!$A$1:$F$47</definedName>
  </definedNames>
  <calcPr fullCalcOnLoad="1"/>
</workbook>
</file>

<file path=xl/sharedStrings.xml><?xml version="1.0" encoding="utf-8"?>
<sst xmlns="http://schemas.openxmlformats.org/spreadsheetml/2006/main" count="71" uniqueCount="70">
  <si>
    <r>
      <rPr>
        <b/>
        <sz val="12"/>
        <rFont val="Times New Roman"/>
        <family val="1"/>
      </rPr>
      <t>Код дохода по бюджетной классификации РФ</t>
    </r>
  </si>
  <si>
    <r>
      <rPr>
        <b/>
        <sz val="12"/>
        <rFont val="Times New Roman"/>
        <family val="1"/>
      </rPr>
      <t>Наименование показателя</t>
    </r>
  </si>
  <si>
    <r>
      <rPr>
        <b/>
        <sz val="12"/>
        <rFont val="Times New Roman"/>
        <family val="1"/>
      </rPr>
      <t>отклон. (+;-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</si>
  <si>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100 00000 00 000 000</t>
    </r>
  </si>
  <si>
    <r>
      <rPr>
        <b/>
        <sz val="12"/>
        <rFont val="Times New Roman"/>
        <family val="1"/>
      </rPr>
      <t>НАЛОГОВЫЕ И НЕНАЛОГОВЫЕ ДОХОДЫ</t>
    </r>
  </si>
  <si>
    <t>101 02000 01 0000 110</t>
  </si>
  <si>
    <t>Налог на доходы физических лиц</t>
  </si>
  <si>
    <t>105 03000 01 0000 110</t>
  </si>
  <si>
    <t>Единый сельскохозяйственный налог</t>
  </si>
  <si>
    <t>0,0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</si>
  <si>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</si>
  <si>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</si>
  <si>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</si>
  <si>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</si>
  <si>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</si>
  <si>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</si>
  <si>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невыясненые поступления</t>
  </si>
  <si>
    <t>2 02 01001 05 0000 151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</si>
  <si>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</si>
  <si>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</si>
  <si>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2 02 03000 00 0000 151</t>
  </si>
  <si>
    <t>Субвенции бюджетам субъектов Российской Федерации и муниципальных образований</t>
  </si>
  <si>
    <t>2 02 01000 00 0000 151</t>
  </si>
  <si>
    <t>Дотации бюджетам субъектов Российской Федерации и муниципальных образований</t>
  </si>
  <si>
    <t>БЕЗВОЗМЕЗДНЫЕ ПОСТУПЛЕНИЯ</t>
  </si>
  <si>
    <t>Прочие неналоговые доходы</t>
  </si>
  <si>
    <t>1 16 00000 00 0000 140</t>
  </si>
  <si>
    <t>Штрафы, санкции, возмещение ущерба</t>
  </si>
  <si>
    <t>Доходы от продажи материальных и нематериальных активов</t>
  </si>
  <si>
    <t>111 00000 00 0000 000</t>
  </si>
  <si>
    <t>НЕНАЛОГОВЫЕ ДОХОДЫ</t>
  </si>
  <si>
    <t>108 00000 00 0000 000</t>
  </si>
  <si>
    <t>Государственная пошлина</t>
  </si>
  <si>
    <t>106 00000 00 0000 000</t>
  </si>
  <si>
    <t>Налоги на имущество</t>
  </si>
  <si>
    <t>105 00000 00 0000 000</t>
  </si>
  <si>
    <t>Налог на совокупный доход</t>
  </si>
  <si>
    <t>101 00000 00 0000 000</t>
  </si>
  <si>
    <t>Налог на прибыль, Доходы</t>
  </si>
  <si>
    <t>НАЛОГОВЫЕ ДОХОДЫ</t>
  </si>
  <si>
    <t>114 00000 00 0000 000</t>
  </si>
  <si>
    <t>1 17 00000 00 0000 000</t>
  </si>
  <si>
    <t>2 00 00000 00 0000 000</t>
  </si>
  <si>
    <t>103 00000 00 0000 000</t>
  </si>
  <si>
    <t>Налоги на товары (работы, услуги) реализуемые на территории Российской Федерации</t>
  </si>
  <si>
    <t>Бюджетное назначение на 2014 год</t>
  </si>
  <si>
    <r>
      <t>Исполне  ние  бюджета  за 2014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</t>
    </r>
  </si>
  <si>
    <t xml:space="preserve">% испол. от  годового  бюджет. назначения </t>
  </si>
  <si>
    <t xml:space="preserve">Исполнение доходной части  бюджета  муниципального образования </t>
  </si>
  <si>
    <t>"Келермесское сельское поселение"  за 2014 год</t>
  </si>
  <si>
    <t>106 01030 10 0000 110</t>
  </si>
  <si>
    <t>Налог на имущество физ.лиц</t>
  </si>
  <si>
    <t>109 04053 10 1000 110</t>
  </si>
  <si>
    <t>Земельный налог9по обязательствам возникшим до 1 января 2006года)</t>
  </si>
  <si>
    <t>109 00000 00 0000 110</t>
  </si>
  <si>
    <t>Задолженность по отмененным налогам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</si>
  <si>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</si>
  <si>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</si>
  <si>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1 17 01050 10 0000 180</t>
  </si>
  <si>
    <t>1 17 05050 10 0000 180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</si>
  <si>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</si>
  <si>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</si>
  <si>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2 02 03015 10 0000 151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</si>
  <si>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</si>
  <si>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</si>
  <si>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106 06060 10 0000 110</t>
  </si>
  <si>
    <t>Земельный налог</t>
  </si>
  <si>
    <t>Главный специалист по финансово-экономическим вопросам</t>
  </si>
  <si>
    <t>Н.П.Бабенко</t>
  </si>
  <si>
    <r>
      <rPr>
        <b/>
        <sz val="12"/>
        <rFont val="Times New Roman"/>
        <family val="1"/>
      </rPr>
      <t xml:space="preserve">Приложение 1   </t>
    </r>
    <r>
      <rPr>
        <sz val="12"/>
        <rFont val="Times New Roman"/>
        <family val="1"/>
      </rPr>
      <t xml:space="preserve">                                                               к  решению  Совета народных депутатов муниципального образования "Келермесское сельское поселение"                                                                      от "29" мая 2015  № 127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</si>
</sst>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10" xfId="0" applyNumberFormat="1" applyFont="1" applyBorder="1" applyAlignment="1">
      <alignment horizontal="right" vertical="top"/>
    </xf>
    <xf numFmtId="0" fontId="3" fillId="33" borderId="0" xfId="0" applyFont="1" applyFill="1" applyAlignment="1">
      <alignment/>
    </xf>
    <xf numFmtId="164" fontId="4" fillId="33" borderId="10" xfId="0" applyNumberFormat="1" applyFont="1" applyFill="1" applyBorder="1" applyAlignment="1">
      <alignment horizontal="right" vertical="top"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top"/>
    </xf>
    <xf numFmtId="0" fontId="6" fillId="33" borderId="0" xfId="0" applyFont="1" applyFill="1" applyAlignment="1">
      <alignment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3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="115" zoomScaleSheetLayoutView="115" zoomScalePageLayoutView="0" workbookViewId="0" topLeftCell="A1">
      <selection activeCell="B3" sqref="B3"/>
    </sheetView>
  </sheetViews>
  <sheetFormatPr defaultColWidth="9.140625" defaultRowHeight="12.75"/>
  <cols>
    <col min="1" max="1" width="26.8515625" style="0" customWidth="1"/>
    <col min="2" max="2" width="35.00390625" style="0" customWidth="1"/>
    <col min="3" max="3" width="14.140625" style="0" customWidth="1"/>
    <col min="4" max="4" width="15.00390625" style="14" customWidth="1"/>
    <col min="5" max="5" width="13.8515625" style="0" customWidth="1"/>
    <col min="6" max="6" width="15.421875" style="0" customWidth="1"/>
  </cols>
  <sheetData>
    <row r="1" spans="1:6" ht="15.75">
      <c r="A1" s="3"/>
      <c r="B1" s="20"/>
      <c r="C1" s="20"/>
      <c r="D1" s="31" t="s">
        <v>69</v>
      </c>
      <c r="E1" s="32"/>
      <c r="F1" s="32"/>
    </row>
    <row r="2" spans="1:6" ht="15.75">
      <c r="A2" s="20"/>
      <c r="B2" s="20"/>
      <c r="C2" s="20"/>
      <c r="D2" s="32"/>
      <c r="E2" s="32"/>
      <c r="F2" s="32"/>
    </row>
    <row r="3" spans="1:6" ht="47.25" customHeight="1">
      <c r="A3" s="3"/>
      <c r="B3" s="20"/>
      <c r="C3" s="20"/>
      <c r="D3" s="32"/>
      <c r="E3" s="32"/>
      <c r="F3" s="32"/>
    </row>
    <row r="4" spans="1:6" ht="15.75">
      <c r="A4" s="20"/>
      <c r="B4" s="20"/>
      <c r="C4" s="20"/>
      <c r="D4" s="25"/>
      <c r="E4" s="24"/>
      <c r="F4" s="24"/>
    </row>
    <row r="5" spans="1:6" ht="15.75">
      <c r="A5" s="22"/>
      <c r="B5" s="23"/>
      <c r="C5" s="23"/>
      <c r="D5" s="23"/>
      <c r="E5" s="24"/>
      <c r="F5" s="26"/>
    </row>
    <row r="6" spans="1:6" ht="12.75" customHeight="1">
      <c r="A6" s="29" t="s">
        <v>48</v>
      </c>
      <c r="B6" s="30"/>
      <c r="C6" s="30"/>
      <c r="D6" s="30"/>
      <c r="E6" s="30"/>
      <c r="F6" s="30"/>
    </row>
    <row r="7" spans="1:6" ht="15.75">
      <c r="A7" s="29" t="s">
        <v>49</v>
      </c>
      <c r="B7" s="30"/>
      <c r="C7" s="30"/>
      <c r="D7" s="30"/>
      <c r="E7" s="30"/>
      <c r="F7" s="30"/>
    </row>
    <row r="8" spans="1:6" ht="15.75">
      <c r="A8" s="20"/>
      <c r="B8" s="20"/>
      <c r="C8" s="20"/>
      <c r="D8" s="21"/>
      <c r="E8" s="20"/>
      <c r="F8" s="20"/>
    </row>
    <row r="9" spans="1:6" ht="15.75" customHeight="1">
      <c r="A9" s="36" t="s">
        <v>0</v>
      </c>
      <c r="B9" s="37" t="s">
        <v>1</v>
      </c>
      <c r="C9" s="38" t="s">
        <v>45</v>
      </c>
      <c r="D9" s="38" t="s">
        <v>46</v>
      </c>
      <c r="E9" s="40" t="s">
        <v>2</v>
      </c>
      <c r="F9" s="42" t="s">
        <v>47</v>
      </c>
    </row>
    <row r="10" spans="1:6" ht="52.5" customHeight="1">
      <c r="A10" s="36"/>
      <c r="B10" s="37"/>
      <c r="C10" s="39"/>
      <c r="D10" s="39"/>
      <c r="E10" s="41"/>
      <c r="F10" s="43"/>
    </row>
    <row r="11" spans="1:6" ht="31.5">
      <c r="A11" s="19" t="s">
        <v>3</v>
      </c>
      <c r="B11" s="18" t="s">
        <v>4</v>
      </c>
      <c r="C11" s="10">
        <f>C12+C25</f>
        <v>7934.87</v>
      </c>
      <c r="D11" s="12">
        <f>D12+D25</f>
        <v>7171.470000000001</v>
      </c>
      <c r="E11" s="10">
        <f>D11-C11</f>
        <v>-763.3999999999987</v>
      </c>
      <c r="F11" s="10">
        <f>D11/C11*100</f>
        <v>90.37917445402384</v>
      </c>
    </row>
    <row r="12" spans="1:6" s="16" customFormat="1" ht="15.75">
      <c r="A12" s="15"/>
      <c r="B12" s="15" t="s">
        <v>39</v>
      </c>
      <c r="C12" s="12">
        <f>C13+C15+C16+C18+C21</f>
        <v>3424.3</v>
      </c>
      <c r="D12" s="12">
        <f>D13+D15+D16+D18+D21+D23</f>
        <v>3743.4000000000005</v>
      </c>
      <c r="E12" s="12">
        <f>D12-C12</f>
        <v>319.10000000000036</v>
      </c>
      <c r="F12" s="10">
        <f aca="true" t="shared" si="0" ref="F12:F40">D12/C12*100</f>
        <v>109.31869287153579</v>
      </c>
    </row>
    <row r="13" spans="1:6" s="8" customFormat="1" ht="15.75">
      <c r="A13" s="7" t="s">
        <v>37</v>
      </c>
      <c r="B13" s="7" t="s">
        <v>38</v>
      </c>
      <c r="C13" s="10">
        <f>C14</f>
        <v>253.6</v>
      </c>
      <c r="D13" s="12">
        <f>D14</f>
        <v>432</v>
      </c>
      <c r="E13" s="10">
        <f>D13-C13</f>
        <v>178.4</v>
      </c>
      <c r="F13" s="10">
        <f t="shared" si="0"/>
        <v>170.34700315457414</v>
      </c>
    </row>
    <row r="14" spans="1:6" s="9" customFormat="1" ht="15.75">
      <c r="A14" s="19" t="s">
        <v>5</v>
      </c>
      <c r="B14" s="19" t="s">
        <v>6</v>
      </c>
      <c r="C14" s="6">
        <v>253.6</v>
      </c>
      <c r="D14" s="13">
        <v>432</v>
      </c>
      <c r="E14" s="6">
        <f aca="true" t="shared" si="1" ref="E14:E41">D14-C14</f>
        <v>178.4</v>
      </c>
      <c r="F14" s="6">
        <f t="shared" si="0"/>
        <v>170.34700315457414</v>
      </c>
    </row>
    <row r="15" spans="1:6" s="8" customFormat="1" ht="63">
      <c r="A15" s="7" t="s">
        <v>43</v>
      </c>
      <c r="B15" s="4" t="s">
        <v>44</v>
      </c>
      <c r="C15" s="10">
        <v>1213.5</v>
      </c>
      <c r="D15" s="12">
        <v>972.4</v>
      </c>
      <c r="E15" s="10">
        <f>D15-C15</f>
        <v>-241.10000000000002</v>
      </c>
      <c r="F15" s="10">
        <f t="shared" si="0"/>
        <v>80.13185002060158</v>
      </c>
    </row>
    <row r="16" spans="1:6" s="8" customFormat="1" ht="15.75">
      <c r="A16" s="7" t="s">
        <v>35</v>
      </c>
      <c r="B16" s="7" t="s">
        <v>36</v>
      </c>
      <c r="C16" s="10">
        <f>C17</f>
        <v>113.2</v>
      </c>
      <c r="D16" s="12">
        <f>D17</f>
        <v>374.4</v>
      </c>
      <c r="E16" s="10">
        <f t="shared" si="1"/>
        <v>261.2</v>
      </c>
      <c r="F16" s="10">
        <f t="shared" si="0"/>
        <v>330.7420494699646</v>
      </c>
    </row>
    <row r="17" spans="1:6" s="9" customFormat="1" ht="31.5">
      <c r="A17" s="19" t="s">
        <v>7</v>
      </c>
      <c r="B17" s="18" t="s">
        <v>8</v>
      </c>
      <c r="C17" s="6">
        <v>113.2</v>
      </c>
      <c r="D17" s="13">
        <v>374.4</v>
      </c>
      <c r="E17" s="6">
        <f t="shared" si="1"/>
        <v>261.2</v>
      </c>
      <c r="F17" s="6">
        <f t="shared" si="0"/>
        <v>330.7420494699646</v>
      </c>
    </row>
    <row r="18" spans="1:6" s="8" customFormat="1" ht="15.75">
      <c r="A18" s="7" t="s">
        <v>33</v>
      </c>
      <c r="B18" s="7" t="s">
        <v>34</v>
      </c>
      <c r="C18" s="10">
        <f>C19+C20</f>
        <v>1830</v>
      </c>
      <c r="D18" s="12">
        <f>D19+D20</f>
        <v>1933.8</v>
      </c>
      <c r="E18" s="10">
        <f t="shared" si="1"/>
        <v>103.79999999999995</v>
      </c>
      <c r="F18" s="10">
        <f t="shared" si="0"/>
        <v>105.67213114754097</v>
      </c>
    </row>
    <row r="19" spans="1:6" s="8" customFormat="1" ht="15.75">
      <c r="A19" s="28" t="s">
        <v>50</v>
      </c>
      <c r="B19" s="28" t="s">
        <v>51</v>
      </c>
      <c r="C19" s="6">
        <v>130</v>
      </c>
      <c r="D19" s="13">
        <v>127.6</v>
      </c>
      <c r="E19" s="6">
        <f t="shared" si="1"/>
        <v>-2.4000000000000057</v>
      </c>
      <c r="F19" s="6">
        <f t="shared" si="0"/>
        <v>98.15384615384615</v>
      </c>
    </row>
    <row r="20" spans="1:6" s="9" customFormat="1" ht="15.75">
      <c r="A20" s="19" t="s">
        <v>65</v>
      </c>
      <c r="B20" s="19" t="s">
        <v>66</v>
      </c>
      <c r="C20" s="6">
        <v>1700</v>
      </c>
      <c r="D20" s="13">
        <v>1806.2</v>
      </c>
      <c r="E20" s="6">
        <f t="shared" si="1"/>
        <v>106.20000000000005</v>
      </c>
      <c r="F20" s="10">
        <f t="shared" si="0"/>
        <v>106.2470588235294</v>
      </c>
    </row>
    <row r="21" spans="1:6" s="8" customFormat="1" ht="15.75">
      <c r="A21" s="7" t="s">
        <v>31</v>
      </c>
      <c r="B21" s="7" t="s">
        <v>32</v>
      </c>
      <c r="C21" s="10">
        <f>C22</f>
        <v>14</v>
      </c>
      <c r="D21" s="12">
        <f>D22</f>
        <v>5.4</v>
      </c>
      <c r="E21" s="10">
        <f t="shared" si="1"/>
        <v>-8.6</v>
      </c>
      <c r="F21" s="10">
        <f t="shared" si="0"/>
        <v>38.57142857142858</v>
      </c>
    </row>
    <row r="22" spans="1:6" s="9" customFormat="1" ht="94.5">
      <c r="A22" s="19" t="s">
        <v>10</v>
      </c>
      <c r="B22" s="18" t="s">
        <v>11</v>
      </c>
      <c r="C22" s="6">
        <v>14</v>
      </c>
      <c r="D22" s="13">
        <v>5.4</v>
      </c>
      <c r="E22" s="6">
        <f t="shared" si="1"/>
        <v>-8.6</v>
      </c>
      <c r="F22" s="6">
        <f t="shared" si="0"/>
        <v>38.57142857142858</v>
      </c>
    </row>
    <row r="23" spans="1:6" s="9" customFormat="1" ht="31.5">
      <c r="A23" s="7" t="s">
        <v>54</v>
      </c>
      <c r="B23" s="4" t="s">
        <v>55</v>
      </c>
      <c r="C23" s="10">
        <v>0</v>
      </c>
      <c r="D23" s="12">
        <v>25.4</v>
      </c>
      <c r="E23" s="10">
        <v>25.4</v>
      </c>
      <c r="F23" s="10"/>
    </row>
    <row r="24" spans="1:6" s="9" customFormat="1" ht="47.25">
      <c r="A24" s="28" t="s">
        <v>52</v>
      </c>
      <c r="B24" s="27" t="s">
        <v>53</v>
      </c>
      <c r="C24" s="6">
        <v>0</v>
      </c>
      <c r="D24" s="13">
        <v>25.4</v>
      </c>
      <c r="E24" s="6">
        <v>25.4</v>
      </c>
      <c r="F24" s="6"/>
    </row>
    <row r="25" spans="1:6" s="16" customFormat="1" ht="15.75">
      <c r="A25" s="15"/>
      <c r="B25" s="15" t="s">
        <v>30</v>
      </c>
      <c r="C25" s="12">
        <f>C26+C29+C31+C32</f>
        <v>4510.57</v>
      </c>
      <c r="D25" s="12">
        <f>D26+D31+D29+D32</f>
        <v>3428.07</v>
      </c>
      <c r="E25" s="12">
        <f t="shared" si="1"/>
        <v>-1082.4999999999995</v>
      </c>
      <c r="F25" s="10">
        <f t="shared" si="0"/>
        <v>76.00081586140999</v>
      </c>
    </row>
    <row r="26" spans="1:6" s="8" customFormat="1" ht="91.5" customHeight="1">
      <c r="A26" s="7" t="s">
        <v>29</v>
      </c>
      <c r="B26" s="5" t="s">
        <v>18</v>
      </c>
      <c r="C26" s="10">
        <f>C27+C28</f>
        <v>3989</v>
      </c>
      <c r="D26" s="12">
        <f>D27+D28</f>
        <v>2897.4</v>
      </c>
      <c r="E26" s="10">
        <f t="shared" si="1"/>
        <v>-1091.6</v>
      </c>
      <c r="F26" s="10">
        <f t="shared" si="0"/>
        <v>72.63474555026322</v>
      </c>
    </row>
    <row r="27" spans="1:6" s="9" customFormat="1" ht="168.75" customHeight="1">
      <c r="A27" s="19" t="s">
        <v>12</v>
      </c>
      <c r="B27" s="18" t="s">
        <v>13</v>
      </c>
      <c r="C27" s="6">
        <v>3851</v>
      </c>
      <c r="D27" s="13">
        <v>2784.4</v>
      </c>
      <c r="E27" s="6">
        <f t="shared" si="1"/>
        <v>-1066.6</v>
      </c>
      <c r="F27" s="6">
        <f t="shared" si="0"/>
        <v>72.30329784471566</v>
      </c>
    </row>
    <row r="28" spans="1:6" s="9" customFormat="1" ht="141.75">
      <c r="A28" s="19" t="s">
        <v>56</v>
      </c>
      <c r="B28" s="18" t="s">
        <v>57</v>
      </c>
      <c r="C28" s="6">
        <v>138</v>
      </c>
      <c r="D28" s="13">
        <v>113</v>
      </c>
      <c r="E28" s="6">
        <f t="shared" si="1"/>
        <v>-25</v>
      </c>
      <c r="F28" s="6">
        <f t="shared" si="0"/>
        <v>81.88405797101449</v>
      </c>
    </row>
    <row r="29" spans="1:6" s="8" customFormat="1" ht="47.25">
      <c r="A29" s="7" t="s">
        <v>40</v>
      </c>
      <c r="B29" s="4" t="s">
        <v>28</v>
      </c>
      <c r="C29" s="10">
        <f>C30</f>
        <v>6.5</v>
      </c>
      <c r="D29" s="12">
        <f>D30</f>
        <v>10.4</v>
      </c>
      <c r="E29" s="10">
        <f t="shared" si="1"/>
        <v>3.9000000000000004</v>
      </c>
      <c r="F29" s="10">
        <f t="shared" si="0"/>
        <v>160</v>
      </c>
    </row>
    <row r="30" spans="1:6" s="9" customFormat="1" ht="94.5">
      <c r="A30" s="19" t="s">
        <v>14</v>
      </c>
      <c r="B30" s="18" t="s">
        <v>15</v>
      </c>
      <c r="C30" s="6">
        <v>6.5</v>
      </c>
      <c r="D30" s="13">
        <v>10.4</v>
      </c>
      <c r="E30" s="6">
        <f t="shared" si="1"/>
        <v>3.9000000000000004</v>
      </c>
      <c r="F30" s="6">
        <f t="shared" si="0"/>
        <v>160</v>
      </c>
    </row>
    <row r="31" spans="1:6" s="8" customFormat="1" ht="31.5">
      <c r="A31" s="7" t="s">
        <v>26</v>
      </c>
      <c r="B31" s="4" t="s">
        <v>27</v>
      </c>
      <c r="C31" s="10">
        <v>5</v>
      </c>
      <c r="D31" s="12">
        <v>1.1</v>
      </c>
      <c r="E31" s="10">
        <f t="shared" si="1"/>
        <v>-3.9</v>
      </c>
      <c r="F31" s="10">
        <f t="shared" si="0"/>
        <v>22.000000000000004</v>
      </c>
    </row>
    <row r="32" spans="1:6" s="8" customFormat="1" ht="15.75">
      <c r="A32" s="7" t="s">
        <v>41</v>
      </c>
      <c r="B32" s="7" t="s">
        <v>25</v>
      </c>
      <c r="C32" s="10">
        <f>C34</f>
        <v>510.07</v>
      </c>
      <c r="D32" s="12">
        <f>D33+D34</f>
        <v>519.17</v>
      </c>
      <c r="E32" s="10">
        <f t="shared" si="1"/>
        <v>9.099999999999966</v>
      </c>
      <c r="F32" s="10">
        <v>0</v>
      </c>
    </row>
    <row r="33" spans="1:6" s="9" customFormat="1" ht="15.75">
      <c r="A33" s="19" t="s">
        <v>58</v>
      </c>
      <c r="B33" s="19" t="s">
        <v>16</v>
      </c>
      <c r="C33" s="6" t="s">
        <v>9</v>
      </c>
      <c r="D33" s="13">
        <v>9.1</v>
      </c>
      <c r="E33" s="6">
        <f t="shared" si="1"/>
        <v>9.1</v>
      </c>
      <c r="F33" s="6">
        <v>0</v>
      </c>
    </row>
    <row r="34" spans="1:6" s="9" customFormat="1" ht="15.75">
      <c r="A34" s="19" t="s">
        <v>59</v>
      </c>
      <c r="B34" s="19" t="s">
        <v>25</v>
      </c>
      <c r="C34" s="6">
        <v>510.07</v>
      </c>
      <c r="D34" s="13">
        <v>510.07</v>
      </c>
      <c r="E34" s="6">
        <f>D34-C34</f>
        <v>0</v>
      </c>
      <c r="F34" s="6">
        <v>0</v>
      </c>
    </row>
    <row r="35" spans="1:6" s="8" customFormat="1" ht="31.5">
      <c r="A35" s="7" t="s">
        <v>42</v>
      </c>
      <c r="B35" s="4" t="s">
        <v>24</v>
      </c>
      <c r="C35" s="10">
        <f>C36+C38</f>
        <v>682.5</v>
      </c>
      <c r="D35" s="12">
        <f>D36+D38</f>
        <v>682.5</v>
      </c>
      <c r="E35" s="10">
        <f t="shared" si="1"/>
        <v>0</v>
      </c>
      <c r="F35" s="10">
        <f t="shared" si="0"/>
        <v>100</v>
      </c>
    </row>
    <row r="36" spans="1:6" s="8" customFormat="1" ht="47.25">
      <c r="A36" s="7" t="s">
        <v>22</v>
      </c>
      <c r="B36" s="17" t="s">
        <v>23</v>
      </c>
      <c r="C36" s="12">
        <f>C37</f>
        <v>510.6</v>
      </c>
      <c r="D36" s="12">
        <f>D37</f>
        <v>510.6</v>
      </c>
      <c r="E36" s="10">
        <f t="shared" si="1"/>
        <v>0</v>
      </c>
      <c r="F36" s="10">
        <f t="shared" si="0"/>
        <v>100</v>
      </c>
    </row>
    <row r="37" spans="1:6" s="9" customFormat="1" ht="47.25">
      <c r="A37" s="19" t="s">
        <v>17</v>
      </c>
      <c r="B37" s="18" t="s">
        <v>60</v>
      </c>
      <c r="C37" s="13">
        <v>510.6</v>
      </c>
      <c r="D37" s="13">
        <v>510.6</v>
      </c>
      <c r="E37" s="6">
        <f t="shared" si="1"/>
        <v>0</v>
      </c>
      <c r="F37" s="6">
        <f t="shared" si="0"/>
        <v>100</v>
      </c>
    </row>
    <row r="38" spans="1:6" s="8" customFormat="1" ht="63">
      <c r="A38" s="7" t="s">
        <v>20</v>
      </c>
      <c r="B38" s="4" t="s">
        <v>21</v>
      </c>
      <c r="C38" s="10">
        <f>C39+C40</f>
        <v>171.89999999999998</v>
      </c>
      <c r="D38" s="12">
        <f>D39+D40</f>
        <v>171.89999999999998</v>
      </c>
      <c r="E38" s="10">
        <f t="shared" si="1"/>
        <v>0</v>
      </c>
      <c r="F38" s="10">
        <f t="shared" si="0"/>
        <v>100</v>
      </c>
    </row>
    <row r="39" spans="1:6" s="9" customFormat="1" ht="78.75">
      <c r="A39" s="19" t="s">
        <v>62</v>
      </c>
      <c r="B39" s="18" t="s">
        <v>61</v>
      </c>
      <c r="C39" s="6">
        <v>133.1</v>
      </c>
      <c r="D39" s="13">
        <v>133.1</v>
      </c>
      <c r="E39" s="6">
        <f t="shared" si="1"/>
        <v>0</v>
      </c>
      <c r="F39" s="6">
        <f t="shared" si="0"/>
        <v>100</v>
      </c>
    </row>
    <row r="40" spans="1:6" s="9" customFormat="1" ht="63">
      <c r="A40" s="19" t="s">
        <v>63</v>
      </c>
      <c r="B40" s="18" t="s">
        <v>64</v>
      </c>
      <c r="C40" s="6">
        <v>38.8</v>
      </c>
      <c r="D40" s="13">
        <v>38.8</v>
      </c>
      <c r="E40" s="6">
        <f t="shared" si="1"/>
        <v>0</v>
      </c>
      <c r="F40" s="6">
        <f t="shared" si="0"/>
        <v>100</v>
      </c>
    </row>
    <row r="41" spans="1:6" s="8" customFormat="1" ht="15.75">
      <c r="A41" s="7"/>
      <c r="B41" s="7" t="s">
        <v>19</v>
      </c>
      <c r="C41" s="10">
        <f>C11+C35</f>
        <v>8617.369999999999</v>
      </c>
      <c r="D41" s="12">
        <f>D11+D35</f>
        <v>7853.970000000001</v>
      </c>
      <c r="E41" s="10">
        <f t="shared" si="1"/>
        <v>-763.3999999999978</v>
      </c>
      <c r="F41" s="10">
        <f>D41/C41*100</f>
        <v>91.14114863351583</v>
      </c>
    </row>
    <row r="43" spans="1:6" ht="15.75">
      <c r="A43" s="3"/>
      <c r="B43" s="1"/>
      <c r="C43" s="1"/>
      <c r="D43" s="11"/>
      <c r="E43" s="1"/>
      <c r="F43" s="1"/>
    </row>
    <row r="44" spans="1:6" ht="39" customHeight="1">
      <c r="A44" s="33" t="s">
        <v>67</v>
      </c>
      <c r="B44" s="34"/>
      <c r="C44" s="35" t="s">
        <v>68</v>
      </c>
      <c r="D44" s="35"/>
      <c r="E44" s="35"/>
      <c r="F44" s="35"/>
    </row>
    <row r="45" spans="1:6" ht="15.75">
      <c r="A45" s="3"/>
      <c r="B45" s="1"/>
      <c r="C45" s="1"/>
      <c r="D45" s="11"/>
      <c r="E45" s="1"/>
      <c r="F45" s="1"/>
    </row>
    <row r="47" ht="12.75">
      <c r="A47" s="2"/>
    </row>
  </sheetData>
  <sheetProtection/>
  <mergeCells count="11">
    <mergeCell ref="A6:F6"/>
    <mergeCell ref="A7:F7"/>
    <mergeCell ref="D1:F3"/>
    <mergeCell ref="A44:B44"/>
    <mergeCell ref="C44:F44"/>
    <mergeCell ref="A9:A10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2015-05-22T09:20:22Z</cp:lastPrinted>
  <dcterms:created xsi:type="dcterms:W3CDTF">2013-06-04T12:46:23Z</dcterms:created>
  <dcterms:modified xsi:type="dcterms:W3CDTF">2015-06-10T10:35:47Z</dcterms:modified>
  <cp:category/>
  <cp:version/>
  <cp:contentType/>
  <cp:contentStatus/>
</cp:coreProperties>
</file>